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5.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6.xml" ContentType="application/vnd.openxmlformats-officedocument.drawing+xml"/>
  <Override PartName="/xl/tables/table3.xml" ContentType="application/vnd.openxmlformats-officedocument.spreadsheetml.table+xml"/>
  <Override PartName="/xl/slicers/slicer3.xml" ContentType="application/vnd.ms-excel.slicer+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samarbetsrum.skolinspektionen.se/org/ES/Verksamhetsstatistik/Tillstånd/Fristående skola/Årsrapporter/2024/Beslut/Publicering/"/>
    </mc:Choice>
  </mc:AlternateContent>
  <xr:revisionPtr revIDLastSave="0" documentId="13_ncr:1_{7B176C12-E3C0-4D3D-BD98-53ACB0782B1D}" xr6:coauthVersionLast="47" xr6:coauthVersionMax="47" xr10:uidLastSave="{00000000-0000-0000-0000-000000000000}"/>
  <bookViews>
    <workbookView xWindow="-110" yWindow="-110" windowWidth="19420" windowHeight="10420" xr2:uid="{00000000-000D-0000-FFFF-FFFF00000000}"/>
  </bookViews>
  <sheets>
    <sheet name="Försättsblad" sheetId="1" r:id="rId1"/>
    <sheet name="Beslut per skolform" sheetId="16" r:id="rId2"/>
    <sheet name="Grunder för avslag" sheetId="17" r:id="rId3"/>
    <sheet name="Skola för skola" sheetId="19" r:id="rId4"/>
    <sheet name="Internationell skola" sheetId="9" r:id="rId5"/>
    <sheet name="Distansundervisning" sheetId="10" r:id="rId6"/>
    <sheet name="Ansökningar 2009-2024" sheetId="18" r:id="rId7"/>
    <sheet name="Definitioner" sheetId="3" r:id="rId8"/>
    <sheet name="Om statistiken" sheetId="4" r:id="rId9"/>
  </sheets>
  <definedNames>
    <definedName name="Utsnitt_Ansökningstyp11">#N/A</definedName>
    <definedName name="Utsnitt_Ansökningstyp12">#N/A</definedName>
    <definedName name="Utsnitt_Ansökningstyp21">#N/A</definedName>
    <definedName name="Utsnitt_Beslut">#N/A</definedName>
    <definedName name="Utsnitt_Beslut1">#N/A</definedName>
    <definedName name="Utsnitt_Beslutstyp">#N/A</definedName>
    <definedName name="Utsnitt_Kommun11">#N/A</definedName>
    <definedName name="Utsnitt_Kommun12">#N/A</definedName>
    <definedName name="Utsnitt_Kommun21">#N/A</definedName>
    <definedName name="Utsnitt_Skolform11">#N/A</definedName>
    <definedName name="Utsnitt_Skolform12">#N/A</definedName>
    <definedName name="Utsnitt_Skolform21">#N/A</definedName>
    <definedName name="Utsnitt_Sökande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0"/>
        <x14:slicerCache r:id="rId11"/>
        <x14:slicerCache r:id="rId12"/>
        <x14:slicerCache r:id="rId13"/>
        <x14:slicerCache r:id="rId14"/>
        <x14:slicerCache r:id="rId15"/>
        <x14:slicerCache r:id="rId16"/>
        <x14:slicerCache r:id="rId17"/>
        <x14:slicerCache r:id="rId18"/>
        <x14:slicerCache r:id="rId19"/>
        <x14:slicerCache r:id="rId20"/>
        <x14:slicerCache r:id="rId21"/>
        <x14:slicerCache r:id="rId22"/>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16" l="1"/>
  <c r="D26" i="16"/>
  <c r="D22" i="16"/>
  <c r="D21" i="16"/>
  <c r="D20" i="16"/>
  <c r="F25" i="16"/>
  <c r="F18" i="16"/>
  <c r="D14" i="16"/>
  <c r="D13" i="16"/>
  <c r="D12" i="16"/>
  <c r="D11" i="16"/>
  <c r="D10" i="16"/>
  <c r="E48" i="17"/>
  <c r="E49" i="17"/>
  <c r="E50" i="17"/>
  <c r="E51" i="17"/>
  <c r="E52" i="17"/>
  <c r="E53" i="17"/>
  <c r="E54" i="17"/>
  <c r="E55" i="17"/>
  <c r="E47" i="17"/>
  <c r="K48" i="17"/>
  <c r="K49" i="17"/>
  <c r="K50" i="17"/>
  <c r="K51" i="17"/>
  <c r="K52" i="17"/>
  <c r="K53" i="17"/>
  <c r="K54" i="17"/>
  <c r="K55" i="17"/>
  <c r="K47" i="17"/>
  <c r="H48" i="17"/>
  <c r="H50" i="17"/>
  <c r="H54" i="17"/>
  <c r="H49" i="17"/>
  <c r="H51" i="17"/>
  <c r="H52" i="17"/>
  <c r="H55" i="17"/>
  <c r="H53" i="17"/>
  <c r="H47" i="17"/>
  <c r="K32" i="17"/>
  <c r="K36" i="17"/>
  <c r="K37" i="17"/>
  <c r="K34" i="17"/>
  <c r="K35" i="17"/>
  <c r="K38" i="17"/>
  <c r="K39" i="17"/>
  <c r="K40" i="17"/>
  <c r="K41" i="17"/>
  <c r="K42" i="17"/>
  <c r="K33" i="17"/>
  <c r="H33" i="17"/>
  <c r="H32" i="17"/>
  <c r="H36" i="17"/>
  <c r="H37" i="17"/>
  <c r="H34" i="17"/>
  <c r="H35" i="17"/>
  <c r="H38" i="17"/>
  <c r="H39" i="17"/>
  <c r="H40" i="17"/>
  <c r="H41" i="17"/>
  <c r="H42" i="17"/>
  <c r="E42" i="17"/>
  <c r="E41" i="17"/>
  <c r="E40" i="17"/>
  <c r="E39" i="17"/>
  <c r="E38" i="17"/>
  <c r="E35" i="17"/>
  <c r="E34" i="17"/>
  <c r="E37" i="17"/>
  <c r="E36" i="17"/>
  <c r="E32" i="17"/>
  <c r="E33" i="17"/>
  <c r="K15" i="17"/>
  <c r="K16" i="17"/>
  <c r="K17" i="17"/>
  <c r="K18" i="17"/>
  <c r="K19" i="17"/>
  <c r="K20" i="17"/>
  <c r="K21" i="17"/>
  <c r="K22" i="17"/>
  <c r="K23" i="17"/>
  <c r="K24" i="17"/>
  <c r="K25" i="17"/>
  <c r="K26" i="17"/>
  <c r="K27" i="17"/>
  <c r="K14" i="17"/>
  <c r="H15" i="17"/>
  <c r="H16" i="17"/>
  <c r="H17" i="17"/>
  <c r="H18" i="17"/>
  <c r="H19" i="17"/>
  <c r="H20" i="17"/>
  <c r="H21" i="17"/>
  <c r="H22" i="17"/>
  <c r="H23" i="17"/>
  <c r="H24" i="17"/>
  <c r="H25" i="17"/>
  <c r="H26" i="17"/>
  <c r="H27" i="17"/>
  <c r="H14" i="17"/>
  <c r="E15" i="17"/>
  <c r="E16" i="17"/>
  <c r="E17" i="17"/>
  <c r="E18" i="17"/>
  <c r="E19" i="17"/>
  <c r="E20" i="17"/>
  <c r="E21" i="17"/>
  <c r="E22" i="17"/>
  <c r="E23" i="17"/>
  <c r="E24" i="17"/>
  <c r="E25" i="17"/>
  <c r="E26" i="17"/>
  <c r="E27" i="17"/>
  <c r="E14" i="17"/>
</calcChain>
</file>

<file path=xl/sharedStrings.xml><?xml version="1.0" encoding="utf-8"?>
<sst xmlns="http://schemas.openxmlformats.org/spreadsheetml/2006/main" count="1922" uniqueCount="649">
  <si>
    <t>Titel</t>
  </si>
  <si>
    <t>Publicerad</t>
  </si>
  <si>
    <t>Diarienummer</t>
  </si>
  <si>
    <t>Publikationstyp</t>
  </si>
  <si>
    <t>Löpande statistikpublicering</t>
  </si>
  <si>
    <t xml:space="preserve">Definitioner </t>
  </si>
  <si>
    <t>Distansundervisning</t>
  </si>
  <si>
    <t>Fakta</t>
  </si>
  <si>
    <t>Mer om tillståndsprövning</t>
  </si>
  <si>
    <t>Starta fristående skola</t>
  </si>
  <si>
    <t>Samtliga ansökningar</t>
  </si>
  <si>
    <t>Nyetablering</t>
  </si>
  <si>
    <t>Utökning</t>
  </si>
  <si>
    <t>Totalt</t>
  </si>
  <si>
    <t>Därav</t>
  </si>
  <si>
    <t>Gymnasieskola</t>
  </si>
  <si>
    <t>Internationell grund- och gymnasieskola</t>
  </si>
  <si>
    <t>Anpassad gymnasieskola</t>
  </si>
  <si>
    <t>Ärendenummer</t>
  </si>
  <si>
    <t>Kommun</t>
  </si>
  <si>
    <t>Skola</t>
  </si>
  <si>
    <t>Sökande</t>
  </si>
  <si>
    <t>Skolform</t>
  </si>
  <si>
    <t>Ansökningstyp</t>
  </si>
  <si>
    <t>Stockholm</t>
  </si>
  <si>
    <t>Nordic International School AB</t>
  </si>
  <si>
    <t>Grundskola</t>
  </si>
  <si>
    <t>Insiktens skola</t>
  </si>
  <si>
    <t>Insiktens skola AB</t>
  </si>
  <si>
    <t>Stockholms Idrottsgymnasium</t>
  </si>
  <si>
    <t>Stockholms Idrottsgymnasium AB</t>
  </si>
  <si>
    <t>Lärande i Sverige AB</t>
  </si>
  <si>
    <t>Idrottsgymnasiet i Nacka AB</t>
  </si>
  <si>
    <t>JENSEN grundskola Steninge</t>
  </si>
  <si>
    <t>Örebro</t>
  </si>
  <si>
    <t>Malmö</t>
  </si>
  <si>
    <t>Internationell skola</t>
  </si>
  <si>
    <t>Bergstrands Gymnasium Uppsala</t>
  </si>
  <si>
    <t>Bergstrands Gymnasium AB</t>
  </si>
  <si>
    <t>Internationella Engelska Skolan i Sverige AB</t>
  </si>
  <si>
    <t>Evia Utveckling AB</t>
  </si>
  <si>
    <t>Raoul Wallenbergskolorna AB</t>
  </si>
  <si>
    <t>Raoul Wallenbergskolan Bro</t>
  </si>
  <si>
    <t>MEDBORGARSKOLAN STOCKHOLMSREGIONEN</t>
  </si>
  <si>
    <t>Huddinge</t>
  </si>
  <si>
    <t>ProCivitas Privata Gymnasium AB</t>
  </si>
  <si>
    <t>DBGY Kronan AB</t>
  </si>
  <si>
    <t>DBGY Juvelen AB</t>
  </si>
  <si>
    <t>Johannes Hedberggymnasiet</t>
  </si>
  <si>
    <t>Montessori Förskolor och Skolor i Sverige AB</t>
  </si>
  <si>
    <t>Solna</t>
  </si>
  <si>
    <t>American School of Stockholm</t>
  </si>
  <si>
    <t>British International Schools of Sweden AB</t>
  </si>
  <si>
    <t>Australian International Schools AB</t>
  </si>
  <si>
    <t>Kungstensgymnasiet</t>
  </si>
  <si>
    <t xml:space="preserve">Här kan du filtrera på det du är intresserad av : </t>
  </si>
  <si>
    <t>Grundskola, förskoleklass, fritidshem</t>
  </si>
  <si>
    <t>Nyetablering av skola</t>
  </si>
  <si>
    <t>Utökning av befintlig skola</t>
  </si>
  <si>
    <t>Särskilt stöd</t>
  </si>
  <si>
    <t>Ronneby kommun</t>
  </si>
  <si>
    <t>Snäckebacksskolan 7-9</t>
  </si>
  <si>
    <t>Stockholms kommun</t>
  </si>
  <si>
    <t>Sofia skola</t>
  </si>
  <si>
    <t>Karlstads kommun</t>
  </si>
  <si>
    <t>Antal ansökningar om att starta fristående skola och utöka verksamhet på befintlig fristående skola efter verksamhetsform samt ansökningar om internationell skola, ansökningsomgång 2009-2024</t>
  </si>
  <si>
    <t>SI 2024:786</t>
  </si>
  <si>
    <t>SI 2024:866</t>
  </si>
  <si>
    <t>SI 2024:933</t>
  </si>
  <si>
    <t>SI 2024:934</t>
  </si>
  <si>
    <t>SI 2024:935</t>
  </si>
  <si>
    <t>SI 2024:947</t>
  </si>
  <si>
    <t>SI 2024:987</t>
  </si>
  <si>
    <t>SI 2024:1048</t>
  </si>
  <si>
    <t>SI 2024:877</t>
  </si>
  <si>
    <t>SI 2024:900</t>
  </si>
  <si>
    <t>SI 2024:986</t>
  </si>
  <si>
    <t>SI 2024:1021</t>
  </si>
  <si>
    <t>Strömstads kommun</t>
  </si>
  <si>
    <t>Tanums kommun</t>
  </si>
  <si>
    <t>Norrtälje kommun</t>
  </si>
  <si>
    <t>Enköpings kommun</t>
  </si>
  <si>
    <t>Huddinge kommun</t>
  </si>
  <si>
    <t>Strömstiernaskolan 7-9</t>
  </si>
  <si>
    <t>Hamburgsundskolan F-9</t>
  </si>
  <si>
    <t>Tanumskolan 7-9</t>
  </si>
  <si>
    <t>Tanumskolan F-6</t>
  </si>
  <si>
    <t>Roslagsskolan</t>
  </si>
  <si>
    <t>Vanadisskolan</t>
  </si>
  <si>
    <t>Nobelgymnasiet, Introduktionsprogram / Individuellt alternativ</t>
  </si>
  <si>
    <t>Strömstad gymnasium enhet 1 och 2</t>
  </si>
  <si>
    <t>Westerlundska gymnasiet</t>
  </si>
  <si>
    <t>Sågbäcksgymnasiet</t>
  </si>
  <si>
    <t>Individ och familjeinsatser (IOFI) AB</t>
  </si>
  <si>
    <t>SI 2024:1024</t>
  </si>
  <si>
    <t>SI 2024:1036</t>
  </si>
  <si>
    <t>SI 2024:1019</t>
  </si>
  <si>
    <t>SI 2024:962</t>
  </si>
  <si>
    <t>SI 2024:1032</t>
  </si>
  <si>
    <t>SI 2024:950</t>
  </si>
  <si>
    <t>SI 2024:979</t>
  </si>
  <si>
    <t>SI 2024:1030</t>
  </si>
  <si>
    <t>SI 2024:971</t>
  </si>
  <si>
    <t>THE TANTO SCHOOL AB</t>
  </si>
  <si>
    <t>Bozon Sustainability AB</t>
  </si>
  <si>
    <t>Canadian International Schools AB</t>
  </si>
  <si>
    <t>American Schools of Sweden AB</t>
  </si>
  <si>
    <t>TuttoTondo Education AB</t>
  </si>
  <si>
    <t>Internationell grundskola</t>
  </si>
  <si>
    <t>Internationell gymnasieskola</t>
  </si>
  <si>
    <t>Linköping</t>
  </si>
  <si>
    <t>Sollentuna</t>
  </si>
  <si>
    <t>Tanto International School</t>
  </si>
  <si>
    <t>Balder House School</t>
  </si>
  <si>
    <t>The British School of Malmö (BSM)</t>
  </si>
  <si>
    <t>Linköping International School (LIS)</t>
  </si>
  <si>
    <t>Canadian International School (CIS)</t>
  </si>
  <si>
    <t>Örebro International School (OIS)</t>
  </si>
  <si>
    <t>The Australian School of Stockholm</t>
  </si>
  <si>
    <t>Italienska Skolan TuttoTondo</t>
  </si>
  <si>
    <t>SI 2024:1017</t>
  </si>
  <si>
    <t>SI 2024:957</t>
  </si>
  <si>
    <t>SI 2024:839</t>
  </si>
  <si>
    <t>SI 2024:846</t>
  </si>
  <si>
    <t>SI 2024:836</t>
  </si>
  <si>
    <t>SI 2024:847</t>
  </si>
  <si>
    <t>SI 2024:1001</t>
  </si>
  <si>
    <t>SI 2024:1002</t>
  </si>
  <si>
    <t>SI 2024:1004</t>
  </si>
  <si>
    <t>SI 2024:1006</t>
  </si>
  <si>
    <t>SI 2024:1008</t>
  </si>
  <si>
    <t>SI 2024:1020</t>
  </si>
  <si>
    <t>SI 2024:655</t>
  </si>
  <si>
    <t>SI 2024:1029</t>
  </si>
  <si>
    <t>SI 2024:1012</t>
  </si>
  <si>
    <t>SI 2024:889</t>
  </si>
  <si>
    <t>SI 2024:1018</t>
  </si>
  <si>
    <t>SI 2024:883</t>
  </si>
  <si>
    <t>SI 2024:885</t>
  </si>
  <si>
    <t>SI 2024:886</t>
  </si>
  <si>
    <t>SI 2024:888</t>
  </si>
  <si>
    <t>SI 2024:890</t>
  </si>
  <si>
    <t>SI 2024:763</t>
  </si>
  <si>
    <t>SI 2024:996</t>
  </si>
  <si>
    <t>SI 2024:941</t>
  </si>
  <si>
    <t>SI 2024:939</t>
  </si>
  <si>
    <t>SI 2024:940</t>
  </si>
  <si>
    <t>SI 2024:1003</t>
  </si>
  <si>
    <t>SI 2024:995</t>
  </si>
  <si>
    <t>SI 2024:998</t>
  </si>
  <si>
    <t>SI 2024:1000</t>
  </si>
  <si>
    <t>SI 2024:1035</t>
  </si>
  <si>
    <t>SI 2024:823</t>
  </si>
  <si>
    <t>SI 2024:824</t>
  </si>
  <si>
    <t>SI 2024:825</t>
  </si>
  <si>
    <t>SI 2024:826</t>
  </si>
  <si>
    <t>SI 2024:827</t>
  </si>
  <si>
    <t>SI 2024:992</t>
  </si>
  <si>
    <t>SI 2024:1038</t>
  </si>
  <si>
    <t>SI 2024:997</t>
  </si>
  <si>
    <t>SI 2024:1010</t>
  </si>
  <si>
    <t>SI 2024:904</t>
  </si>
  <si>
    <t>SI 2024:723</t>
  </si>
  <si>
    <t>SI 2024:769</t>
  </si>
  <si>
    <t>SI 2024:716</t>
  </si>
  <si>
    <t>SI 2024:991</t>
  </si>
  <si>
    <t>SI 2024:954</t>
  </si>
  <si>
    <t>SI 2024:898</t>
  </si>
  <si>
    <t>SI 2024:1016</t>
  </si>
  <si>
    <t>SI 2023:10344</t>
  </si>
  <si>
    <t>SI 2024:1023</t>
  </si>
  <si>
    <t>SI 2024:1047</t>
  </si>
  <si>
    <t>SI 2024:952</t>
  </si>
  <si>
    <t>SI 2024:955</t>
  </si>
  <si>
    <t>SI 2024:958</t>
  </si>
  <si>
    <t>SI 2024:990</t>
  </si>
  <si>
    <t>SI 2024:1009</t>
  </si>
  <si>
    <t>SI 2024:1011</t>
  </si>
  <si>
    <t>SI 2024:1039</t>
  </si>
  <si>
    <t>SI 2024:1041</t>
  </si>
  <si>
    <t>SI 2024:1042</t>
  </si>
  <si>
    <t>SI 2024:1043</t>
  </si>
  <si>
    <t>SI 2024:893</t>
  </si>
  <si>
    <t>SI 2024:894</t>
  </si>
  <si>
    <t>SI 2024:1015</t>
  </si>
  <si>
    <t>SI 2024:797</t>
  </si>
  <si>
    <t>SI 2024:1007</t>
  </si>
  <si>
    <t>SI 2024:985</t>
  </si>
  <si>
    <t>SI 2024:989</t>
  </si>
  <si>
    <t>SI 2024:994</t>
  </si>
  <si>
    <t>SI 2024:999</t>
  </si>
  <si>
    <t>SI 2024:1046</t>
  </si>
  <si>
    <t>SI 2024:874</t>
  </si>
  <si>
    <t>SI 2024:884</t>
  </si>
  <si>
    <t>SI 2024:899</t>
  </si>
  <si>
    <t>SI 2024:951</t>
  </si>
  <si>
    <t>SI 2024:722</t>
  </si>
  <si>
    <t>SI 2024:1045</t>
  </si>
  <si>
    <t>SI 2024:1040</t>
  </si>
  <si>
    <t>SI 2024:681</t>
  </si>
  <si>
    <t>SI 2024:685</t>
  </si>
  <si>
    <t>SI 2024:915</t>
  </si>
  <si>
    <t>SI 2024:1033</t>
  </si>
  <si>
    <t>SI 2024:876</t>
  </si>
  <si>
    <t>SI 2024:1031</t>
  </si>
  <si>
    <t>SI 2024:912</t>
  </si>
  <si>
    <t>SI 2024:914</t>
  </si>
  <si>
    <t>SI 2024:903</t>
  </si>
  <si>
    <t>SI 2024:887</t>
  </si>
  <si>
    <t>SI 2024:1044</t>
  </si>
  <si>
    <t>SI 2024:767</t>
  </si>
  <si>
    <t>SI 2024:771</t>
  </si>
  <si>
    <t>SI 2024:16</t>
  </si>
  <si>
    <t>SI 2024:881</t>
  </si>
  <si>
    <t>SI 2024:895</t>
  </si>
  <si>
    <t>SI 2024:919</t>
  </si>
  <si>
    <t>SI 2024:925</t>
  </si>
  <si>
    <t>SI 2024:916</t>
  </si>
  <si>
    <t>SI 2024:959</t>
  </si>
  <si>
    <t>SI 2024:1013</t>
  </si>
  <si>
    <t>SI 2024:1049</t>
  </si>
  <si>
    <t>SI 2024:942</t>
  </si>
  <si>
    <t>Billingsfors lövåsensfriskola</t>
  </si>
  <si>
    <t>Innovitaskolan Joriels Anpassade gymnasium</t>
  </si>
  <si>
    <t>Ikasus friskola</t>
  </si>
  <si>
    <t>Äventyrsskolan</t>
  </si>
  <si>
    <t>NTI Handelsgymnasiet Stockholm</t>
  </si>
  <si>
    <t>NTI Gymnasiet Umeå</t>
  </si>
  <si>
    <t>NTI Gymnasiet Stockholm</t>
  </si>
  <si>
    <t>NTI Vetenskapsgymnasiet Gävle</t>
  </si>
  <si>
    <t>VFG Jönköping</t>
  </si>
  <si>
    <t>Sigrid Rudebecks gymnasium</t>
  </si>
  <si>
    <t>Berga naturbruksgymnasium</t>
  </si>
  <si>
    <t>Rälsen Spanska</t>
  </si>
  <si>
    <t>Lunagymnasiet Södra</t>
  </si>
  <si>
    <t>LBS Kreativa Gymnasiet Jönköping</t>
  </si>
  <si>
    <t>LBS Kreativa Gymnasiet Göteborg</t>
  </si>
  <si>
    <t>LBS Kreativa Gymnasiet Helsingborg</t>
  </si>
  <si>
    <t>LBS Kreativa Gymnasiet Malmö</t>
  </si>
  <si>
    <t>LBS Kreativa Gymnasiet Stockholm Norra</t>
  </si>
  <si>
    <t>Håslövs byaskola</t>
  </si>
  <si>
    <t>Donnergymnasiet Stockholm</t>
  </si>
  <si>
    <t>Kunskapsskolan Västerås Östra</t>
  </si>
  <si>
    <t>Kunskapsskolan Motala</t>
  </si>
  <si>
    <t>Kunskapsskolan Örebro</t>
  </si>
  <si>
    <t>Drottning Blankas gymnasieskola Stockholm 3</t>
  </si>
  <si>
    <t>Drottning Blankas Gymnasieskola Göteborg Centrum</t>
  </si>
  <si>
    <t>Drottning Blankas Gymnasieskola Falun</t>
  </si>
  <si>
    <t>Drottning Blankas Gymnasieskola Lund</t>
  </si>
  <si>
    <t>Göteborgregionens tekniska gy</t>
  </si>
  <si>
    <t>Realgymnasiet Borås</t>
  </si>
  <si>
    <t>Realgymnasiet Nyköping</t>
  </si>
  <si>
    <t>Realgymnasiet Helsingborg</t>
  </si>
  <si>
    <t>Realgymnasiet Halmstad</t>
  </si>
  <si>
    <t>Realgymnasiet Trollhättan</t>
  </si>
  <si>
    <t>Drottning Blankas Gymnasieskola Uppsala</t>
  </si>
  <si>
    <t>Dibber International School Helsingborg</t>
  </si>
  <si>
    <t>NTI Gymnasiet Helsingborg</t>
  </si>
  <si>
    <t>NTI Gymnasiet Skövde</t>
  </si>
  <si>
    <t>Hitachigymnasiet Västerås</t>
  </si>
  <si>
    <t>Nordic International School Göteborg</t>
  </si>
  <si>
    <t>Nordic International School Västerås</t>
  </si>
  <si>
    <t>Nordic International School Nacka</t>
  </si>
  <si>
    <t xml:space="preserve">ProCivitas Privata Gymnasium Göteborg </t>
  </si>
  <si>
    <t>Vänergymnasiet</t>
  </si>
  <si>
    <t>JENSEN Gymnasium Linköping</t>
  </si>
  <si>
    <t>Aspero Idrottsgymn. Göteborg</t>
  </si>
  <si>
    <t>Sveriges Ridgymnasium Varberg</t>
  </si>
  <si>
    <t>Sveriges Ridgymnasium Kungsbacka</t>
  </si>
  <si>
    <t>Sveriges Ridgymnasium Svedala</t>
  </si>
  <si>
    <t>Gutegymnasiet</t>
  </si>
  <si>
    <t>Eviaskolan Södra Viktoria</t>
  </si>
  <si>
    <t>Eviaskolan Söder</t>
  </si>
  <si>
    <t>Hagströmska gymnasiet Falun</t>
  </si>
  <si>
    <t>Arena Skolor</t>
  </si>
  <si>
    <t>Lilla Nacka Skola</t>
  </si>
  <si>
    <t>Designgymnasiet Borås</t>
  </si>
  <si>
    <t>Designgymnasiet Sickla</t>
  </si>
  <si>
    <t>Designgymnasiet Göteborg</t>
  </si>
  <si>
    <t>Designgymnasiet Malmö</t>
  </si>
  <si>
    <t>Designgymnasiet Västerås</t>
  </si>
  <si>
    <t>Vanadisgymnasiet</t>
  </si>
  <si>
    <t>Olinsgymnasiet i Skara</t>
  </si>
  <si>
    <t>Olinsgymnasiet i Götene</t>
  </si>
  <si>
    <t>Olinsgymnasiet Tibro</t>
  </si>
  <si>
    <t>Höga kustens teoretiska gymnasium</t>
  </si>
  <si>
    <t>Marielunds skola</t>
  </si>
  <si>
    <t>Stockholms Montessoriskola Färgargårdstorget</t>
  </si>
  <si>
    <t>Lingua Montessori Lund</t>
  </si>
  <si>
    <t>Nacka Idrottsgymnasium</t>
  </si>
  <si>
    <t>A1 Skolan</t>
  </si>
  <si>
    <t>Linköpings Fria Musikklasser</t>
  </si>
  <si>
    <t>Stellagymnasiet</t>
  </si>
  <si>
    <t>Södertörns friskola</t>
  </si>
  <si>
    <t>Kulturama Grundskola Nykvarn</t>
  </si>
  <si>
    <t>Lilla Algebraskolan</t>
  </si>
  <si>
    <t>Viktor Rydberg gy. Sundbyberg</t>
  </si>
  <si>
    <t>Viktor Rydberg gy. Djursholm</t>
  </si>
  <si>
    <t>Vackstanäsgymnasiet</t>
  </si>
  <si>
    <t>Tora Vega Gymnasiet</t>
  </si>
  <si>
    <t>Bladins gymnasium</t>
  </si>
  <si>
    <t>Franska skolan Göteborg F-5</t>
  </si>
  <si>
    <t>The English School Gothenburg 2 (ESG 2)</t>
  </si>
  <si>
    <t>Hannaskolan Sigtuna</t>
  </si>
  <si>
    <t>Mälardalens Ridgymnasium Västerås</t>
  </si>
  <si>
    <t>Marie Nettelbo Fredrik Lilljeqvist</t>
  </si>
  <si>
    <t>PYSSLINGEN FÖRSKOLOR OCH SKOLOR AB</t>
  </si>
  <si>
    <t>Frösunda Omsorg Utbildning AB (under namnändring från Frösunda Omsorg i Gävleborg AB)</t>
  </si>
  <si>
    <t>NTI Gymnasiet Macro AB</t>
  </si>
  <si>
    <t>VFG Utbildning AB</t>
  </si>
  <si>
    <t>AKTIEBOLAGET SIGRID RUDEBECKS SKOLA</t>
  </si>
  <si>
    <t>DILLE GÅRD AB</t>
  </si>
  <si>
    <t>RÄLSEN AKTIEBOLAG</t>
  </si>
  <si>
    <t>Utvecklingspedagogik Sverige Aktiebolag</t>
  </si>
  <si>
    <t>LJUD &amp; BILDSKOLAN LBS AB</t>
  </si>
  <si>
    <t>Pimapos skola och fritids AB</t>
  </si>
  <si>
    <t>Donnergymnasiet AB</t>
  </si>
  <si>
    <t>Kunskapsskolan i Sverige Aktiebolag</t>
  </si>
  <si>
    <t>Göteborgs Tekniska College Aktiebolag</t>
  </si>
  <si>
    <t>Dibber Rydebäck AB</t>
  </si>
  <si>
    <t>NTI Gymnasiet Ellips AB</t>
  </si>
  <si>
    <t>INDUSTRITEKNISKA GYMNASIET BERGSLAGEN AB</t>
  </si>
  <si>
    <t>VÄNERGYMNASIET AB</t>
  </si>
  <si>
    <t>JENSEN EDUCATION COLLEGE AB</t>
  </si>
  <si>
    <t>ASPERO FRISKOLOR AB</t>
  </si>
  <si>
    <t>Sveriges Ridgymnasium AB</t>
  </si>
  <si>
    <t>Guteskolan AB</t>
  </si>
  <si>
    <t>Hagströmska Gymnasiet AB</t>
  </si>
  <si>
    <t>Humanus Jobb Syd AB</t>
  </si>
  <si>
    <t>LILLA NACKA AB</t>
  </si>
  <si>
    <t>Designgymnasiet i Sverige AB</t>
  </si>
  <si>
    <t>Olinsgymnasiet i Skara AB</t>
  </si>
  <si>
    <t>Honesta Gymnasieskolor AB</t>
  </si>
  <si>
    <t>HVB Marielund AB</t>
  </si>
  <si>
    <t>Marielund AB</t>
  </si>
  <si>
    <t>A1 Skövde AB</t>
  </si>
  <si>
    <t>LFMK AB</t>
  </si>
  <si>
    <t>Stellagymnasiet AB</t>
  </si>
  <si>
    <t>SÖDERTÖRNS FRISKOLA EKONOMISK FÖRENING</t>
  </si>
  <si>
    <t>FOLKUNIVERSITETET STIFT KURSVERKSAMHETEN VID STOCKHOLMS UNIVERSITET</t>
  </si>
  <si>
    <t>ALGEBRAUTBILDNING FÖRENINGEN</t>
  </si>
  <si>
    <t>STIFTELSEN VIKTOR RYDBERGS SKOLOR</t>
  </si>
  <si>
    <t>STIFTELSEN OTTO OCH SIGNE BROMS HEMSKOLA Å VACKSTANÄS</t>
  </si>
  <si>
    <t>FOLKUNIVERSITETET STIFTELSEN KURS- VERKSAMHETEN VID LUNDS UNIVERSITET</t>
  </si>
  <si>
    <t>TORA VEGA FOLKHÖGSKOLA</t>
  </si>
  <si>
    <t>BLADINS SKOLA, STIFTELSEN</t>
  </si>
  <si>
    <t>MEDBORGARSKOLAN REGION VÄST</t>
  </si>
  <si>
    <t>STIFTELSEN ENGLISH SCHOOL IN GOTHENBURG</t>
  </si>
  <si>
    <t>Mälardalens Ridgymnasium Västerås Handelsbolag</t>
  </si>
  <si>
    <t>Anpassad grundskola</t>
  </si>
  <si>
    <t>En internationell skola är definierad som en skola där utbildningen istället för att följa en svensk läroplan följer ett annat lands eller en internationell läroplan. Internationella skolor riktar sig i första hand till elever som är bosatta i Sverige under en begränsad tid.</t>
  </si>
  <si>
    <t xml:space="preserve">Distansundervisning är en interaktiv undervisning som bedrivs med informations- och kommunikationsteknik där elever och lärare är åtskilda i både rum och tid. Distansundervisningen kan bedrivas som särskilt stöd i grundskola, anpassad grundskola, specialskola, sameskola, gymnasieskola och anpassad gymnasieskola. Det kan även bedrivas som hel utbildning i gymnasieskola och anpassad gymnasieskola. Ansökan ska avse en viss utbildning vid en viss skolenhet. </t>
  </si>
  <si>
    <t xml:space="preserve">Avvikelser inom gymnasieskola innebär att delar av utbildningen på ett av de 18 nationella gymnasieprogrammen i Sverige avviker från vad som annars gäller för det nationella programmet. Det kan exempelvis avse särskilda varianter inom det estetiska området. Andra avvikelser som ingår i begreppet är riksrekryterande utbildningar och nationellt godkända idrottsutbildningar. 
Tillstånden för avvikelser från gymnasieprogram måste förnyas vart fjärde år vilket är en bidragande faktor till att antalet ansökningar av detta slag varierar mellan de olika ansökningsomgångarna. </t>
  </si>
  <si>
    <t>Strömstad</t>
  </si>
  <si>
    <t>Tanum</t>
  </si>
  <si>
    <t>Norrtälje</t>
  </si>
  <si>
    <t>Ronneby</t>
  </si>
  <si>
    <t>Karlstad</t>
  </si>
  <si>
    <t>Enköping</t>
  </si>
  <si>
    <t>Statistiken som rör ansökningar om att starta fristående skola eller utöka befintlig fristående skola med nya årskurser eller program publiceras i två omgångar. En publicering för inkomna ansökningar och en publicering för besluten av ansökningarna. Denna statistik gäller inkomna ansökningar om att starta eller utöka fristående skola inför läsåret 2025/26. Ansökningarna omfattar förskoleklass, grundskola, anpassad grundskola, fritidshem, gymnasieskola och anpassad gymnasieskola. Även statistik över inkomna ansökningar om att bedriva internationell skola och undervisning på distans publiceras här.</t>
  </si>
  <si>
    <t xml:space="preserve">Alla som vill starta en fristående skola eller utöka en befintlig fristående skola med nya årskurser eller program måste ansöka om detta hos Skolinspektionen. Skolinspektionen bedömer ansökningen utifrån kraven i skollagen samt övriga lagar, förordningar och myndighetsföreskrifter som gäller för den aktuella skolformen. Under handläggningen kontrolleras och bedöms bland annat innehållet i ansökan, kommunernas yttranden, antagningsstatistik till gymnasieskolan (om ansökan gäller gymnasieskola), ekonomin hos sökanden samt eventuella tillsynsbeslut. Skolinspektionen genomför också en prövning av huvudmannens ägar- och ledningskrets gällande lämplighet samt insikt i de regelverk som gäller för att bedriva skola. Skolinspektionens beslut kan överklagas i domstol. 
Läs mer om tillståndsprövning på vår webbsida: </t>
  </si>
  <si>
    <t>SI 2024:1620</t>
  </si>
  <si>
    <t>*En ansökan har avskrivits då den avsåg kommunal vuxenutbildning och är därför inte med i denna sammanställning.</t>
  </si>
  <si>
    <t>Gymnasieskola (avvikelse)</t>
  </si>
  <si>
    <t>Utökning av skola</t>
  </si>
  <si>
    <t>Ansökningar om internationell skola 2010-2024</t>
  </si>
  <si>
    <t>SI 2024:1119</t>
  </si>
  <si>
    <t>SI 2024:1128</t>
  </si>
  <si>
    <t>SI 2024:1162</t>
  </si>
  <si>
    <t>SI 2024:1389</t>
  </si>
  <si>
    <t>SI 2024:1497</t>
  </si>
  <si>
    <t>SI 2024:2335</t>
  </si>
  <si>
    <t>SI 2024:2444</t>
  </si>
  <si>
    <t>SI 2024:2489</t>
  </si>
  <si>
    <t>SI 2024:2490</t>
  </si>
  <si>
    <t>SI 2024:2491</t>
  </si>
  <si>
    <t>SI 2024:2560</t>
  </si>
  <si>
    <t>SI 2024:2590</t>
  </si>
  <si>
    <t>SI 2024:2650</t>
  </si>
  <si>
    <t>SI 2024:2651</t>
  </si>
  <si>
    <t>SI 2024:2652</t>
  </si>
  <si>
    <t>SI 2024:2654</t>
  </si>
  <si>
    <t>SI 2024:2656</t>
  </si>
  <si>
    <t>SI 2024:2657</t>
  </si>
  <si>
    <t>SI 2024:2661</t>
  </si>
  <si>
    <t>SI 2024:2668</t>
  </si>
  <si>
    <t>SI 2024:2688</t>
  </si>
  <si>
    <t>SI 2024:2690</t>
  </si>
  <si>
    <t>SI 2024:2691</t>
  </si>
  <si>
    <t>SI 2024:2692</t>
  </si>
  <si>
    <t>SI 2024:2693</t>
  </si>
  <si>
    <t>SI 2024:2694</t>
  </si>
  <si>
    <t>SI 2024:2709</t>
  </si>
  <si>
    <t>SI 2024:2712</t>
  </si>
  <si>
    <t>SI 2024:2713</t>
  </si>
  <si>
    <t>SI 2024:2716</t>
  </si>
  <si>
    <t>SI 2024:2728</t>
  </si>
  <si>
    <t>SI 2024:2729</t>
  </si>
  <si>
    <t>SI 2024:2730</t>
  </si>
  <si>
    <t>SI 2024:2734</t>
  </si>
  <si>
    <t>SI 2024:2736</t>
  </si>
  <si>
    <t>SI 2024:2737</t>
  </si>
  <si>
    <t>SI 2024:2738</t>
  </si>
  <si>
    <t>SI 2024:2739</t>
  </si>
  <si>
    <t>SI 2024:2740</t>
  </si>
  <si>
    <t>SI 2024:2741</t>
  </si>
  <si>
    <t>SI 2024:2742</t>
  </si>
  <si>
    <t>SI 2024:2743</t>
  </si>
  <si>
    <t>SI 2024:2744</t>
  </si>
  <si>
    <t>SI 2024:2745</t>
  </si>
  <si>
    <t>SI 2024:2746</t>
  </si>
  <si>
    <t>SI 2024:2747</t>
  </si>
  <si>
    <t>SI 2024:2756</t>
  </si>
  <si>
    <t>SI 2024:2757</t>
  </si>
  <si>
    <t>SI 2024:2758</t>
  </si>
  <si>
    <t>SI 2024:2759</t>
  </si>
  <si>
    <t>SI 2024:2761</t>
  </si>
  <si>
    <t>SI 2024:2762</t>
  </si>
  <si>
    <t>SI 2024:2764</t>
  </si>
  <si>
    <t>SI 2024:2766</t>
  </si>
  <si>
    <t>SI 2024:2767</t>
  </si>
  <si>
    <t>SI 2024:2768</t>
  </si>
  <si>
    <t>SI 2024:2769</t>
  </si>
  <si>
    <t>SI 2024:2770</t>
  </si>
  <si>
    <t>SI 2024:2771</t>
  </si>
  <si>
    <t>SI 2024:2773</t>
  </si>
  <si>
    <t>SI 2024:2776</t>
  </si>
  <si>
    <t>SI 2024:2777</t>
  </si>
  <si>
    <t>SI 2024:2778</t>
  </si>
  <si>
    <t>Segragymnasiet Klippan</t>
  </si>
  <si>
    <t>Tibble Gymnasium Campus Täby</t>
  </si>
  <si>
    <t>Grillska Gymnasiet Örebro</t>
  </si>
  <si>
    <t>Idrottsgymnasiet Nacka</t>
  </si>
  <si>
    <t>Psykologigymnasiet</t>
  </si>
  <si>
    <t>Apelrydsskolan i Båstad</t>
  </si>
  <si>
    <t>Lars-Erik Larssongymnasiet</t>
  </si>
  <si>
    <t>ForshagaAkademin</t>
  </si>
  <si>
    <t>Motorsportsgymnasiet i Anderstorp</t>
  </si>
  <si>
    <t>Kristofferskolan, gy</t>
  </si>
  <si>
    <t>Marina läroverket i Danderyd</t>
  </si>
  <si>
    <t>Hvilangymnasiet</t>
  </si>
  <si>
    <t>Lunds Dans- o Musikalgymnasium</t>
  </si>
  <si>
    <t>Academy of Music and Business Tingsryd</t>
  </si>
  <si>
    <t>Teknik &amp; Servicegymnasiet</t>
  </si>
  <si>
    <t>Viktor Rydberg gy. Odenplan</t>
  </si>
  <si>
    <t>Nordiska Musikgymnasiet</t>
  </si>
  <si>
    <t>Dag Hammarskjöld Gymnasiet</t>
  </si>
  <si>
    <t>Praktiska Gymnasiet Uppsala</t>
  </si>
  <si>
    <t>Praktiska Gymnasiet Halmstad</t>
  </si>
  <si>
    <t>Lilla Akademiens Musikgymn.</t>
  </si>
  <si>
    <t>Praktiska Gymnasiet Skövde</t>
  </si>
  <si>
    <t>Ridsportsgymnasiet</t>
  </si>
  <si>
    <t>Flyinge Hästsportgymnasium</t>
  </si>
  <si>
    <t>Donnergymnasiet</t>
  </si>
  <si>
    <t>Praktiska Gymnasiet Kalmar</t>
  </si>
  <si>
    <t>Academy of Music and Business Vara</t>
  </si>
  <si>
    <t>Praktiska Gymnasiet Örnsköldsvik</t>
  </si>
  <si>
    <t>Kulturama Gymnasium Natur</t>
  </si>
  <si>
    <t>Rytmus Malmö</t>
  </si>
  <si>
    <t>Rytmus Göteborg</t>
  </si>
  <si>
    <t>Rytmus Stockholm</t>
  </si>
  <si>
    <t>Rytmus Borlänge</t>
  </si>
  <si>
    <t>Sjömansskolan</t>
  </si>
  <si>
    <t>Rytmus Örebro</t>
  </si>
  <si>
    <t>Kulturama gymnasium</t>
  </si>
  <si>
    <t>Sveriges Naturbruksgymnasium AB</t>
  </si>
  <si>
    <t>Tibble Campus Täby AB</t>
  </si>
  <si>
    <t>STADSMISSIONENS SKOLSTIFTELSE</t>
  </si>
  <si>
    <t>Psykologigymnasiet Sverige AB</t>
  </si>
  <si>
    <t>STIFTELSEN APELRYD INTERNATIONAL</t>
  </si>
  <si>
    <t>LARS-ERIK LARSSON GYMNASIET</t>
  </si>
  <si>
    <t>ForshagaAkademin AB</t>
  </si>
  <si>
    <t>VÄRMDÖ TEKNISKA UTBILDNINGAR AKTIEBOLAG, VTU</t>
  </si>
  <si>
    <t>STIFTELSEN KRISTOFFERSKOLAN</t>
  </si>
  <si>
    <t>KLART SKEPP MARINTEKNIK AB</t>
  </si>
  <si>
    <t>Hvilan Utbildning AB</t>
  </si>
  <si>
    <t>Dans o Musikal i Lund AB</t>
  </si>
  <si>
    <t>Academy of Music and Business Education Tingsryd AB</t>
  </si>
  <si>
    <t>Ludus AB</t>
  </si>
  <si>
    <t>NORDISKA MUSIKGYMNASIET AB</t>
  </si>
  <si>
    <t>STIFTELSEN KALMAR WALDORFSKOLA</t>
  </si>
  <si>
    <t>Praktiska Sverige AB</t>
  </si>
  <si>
    <t>MUSIKSKOLAN LILLA AKADEMIEN AB</t>
  </si>
  <si>
    <t>Ridskolan Strömsholm RS AB</t>
  </si>
  <si>
    <t>FLYINGE AKTIEBOLAG</t>
  </si>
  <si>
    <t>Academy of Music and Business Education Vara AB</t>
  </si>
  <si>
    <t>BOLLERUPS LANTBRUKSINSTITUT</t>
  </si>
  <si>
    <t>Rytmus AB</t>
  </si>
  <si>
    <t>SJÖMANSSKOLAN STOCKHOLM AB</t>
  </si>
  <si>
    <t>Beslut om att starta eller utöka fristående skola - statistik läsåret 2025/26</t>
  </si>
  <si>
    <t>Verksamhetsform</t>
  </si>
  <si>
    <t>Typ av beslut</t>
  </si>
  <si>
    <t>Samtliga verksamhetsformer</t>
  </si>
  <si>
    <t>Godkännande</t>
  </si>
  <si>
    <t>Avslag</t>
  </si>
  <si>
    <t>Avskrivning</t>
  </si>
  <si>
    <t>Avvisning</t>
  </si>
  <si>
    <t>Ej beslutad</t>
  </si>
  <si>
    <t>Gymnasieskola – Nationellt godkända idrottsutbildningar, riksrekryterande utbildningar, särskilda varianter av utbildningar</t>
  </si>
  <si>
    <t>Antal</t>
  </si>
  <si>
    <t>Andel</t>
  </si>
  <si>
    <t>Antal avslagna ansökningar</t>
  </si>
  <si>
    <t>17*</t>
  </si>
  <si>
    <t>Grundskola, anpassad grundskola, förskoleklass, fritidshem</t>
  </si>
  <si>
    <t>Gymnasieskola, variant av gymnasieskola, anpassad gymnasieskola</t>
  </si>
  <si>
    <t>4*</t>
  </si>
  <si>
    <t>Antal avslag* av ansökningar om tillstånd att starta fristående skola och utöka befintlig fristående skola efter avslagsgrund och verksamhetsform, skolstart 2025/26</t>
  </si>
  <si>
    <t>Antal beslut för ansökningar om att starta fristående skola och utöka verksamhet på befintlig fristående skola efter beslutstyp och verksamhetsform, skolstart 2025/26</t>
  </si>
  <si>
    <t>Beslutstyp</t>
  </si>
  <si>
    <t>årskurs 1</t>
  </si>
  <si>
    <t>årskurs 2</t>
  </si>
  <si>
    <t>årskurs 3</t>
  </si>
  <si>
    <t>årskurs 4</t>
  </si>
  <si>
    <t>årskurs 5</t>
  </si>
  <si>
    <t>årskurs 6</t>
  </si>
  <si>
    <t>årskurs 7</t>
  </si>
  <si>
    <t>årskurs 8</t>
  </si>
  <si>
    <t>årskurs 9</t>
  </si>
  <si>
    <t>Förskoleklass</t>
  </si>
  <si>
    <t xml:space="preserve">Fritidshem </t>
  </si>
  <si>
    <t>Samhällsvetenskapsprogrammet</t>
  </si>
  <si>
    <t>Naturvetenskapsprogrammet</t>
  </si>
  <si>
    <t>Estetiska programmet</t>
  </si>
  <si>
    <t>El- och energiprogrammet</t>
  </si>
  <si>
    <t>Fordons- och transportprogrammet</t>
  </si>
  <si>
    <t>Vård- och omsorgsprogrammet</t>
  </si>
  <si>
    <t>Barn- och fritidsprogrammet</t>
  </si>
  <si>
    <t>Hotell- och turismprogrammet</t>
  </si>
  <si>
    <t>Riksrekryterande utbildningar</t>
  </si>
  <si>
    <t>Nationellt godkända idrottsutbildningar</t>
  </si>
  <si>
    <t>Beslut "Skola för skola" om att starta eller utöka fristående skola - inför läsår 2025/26</t>
  </si>
  <si>
    <t>Beslut</t>
  </si>
  <si>
    <t>Innebär oftast att den sökande har dragit tillbaka sin ansökan.</t>
  </si>
  <si>
    <t>Innebär att den sökande nekats tillstånd.</t>
  </si>
  <si>
    <t>Innebär att Skolinspektionen beslutat att inte pröva ansökan.</t>
  </si>
  <si>
    <t>Innebär att den sökande godkänds tillstånd.</t>
  </si>
  <si>
    <t>Beslut "Skola för skola" om att starta eller utöka internationell skola - inför läsår 2025/26</t>
  </si>
  <si>
    <t>Beslut "Skola för skola" om distansundervisning som särskilt stöd eller hel utbildning - inför läsår 2025/26</t>
  </si>
  <si>
    <t>Bygg och anläggningsprogrammet</t>
  </si>
  <si>
    <t>Försäljning- och serviceprogrammet</t>
  </si>
  <si>
    <t>Individuella programmet</t>
  </si>
  <si>
    <t>Samhälle, natur och språk</t>
  </si>
  <si>
    <t>Teknikprogrammet</t>
  </si>
  <si>
    <t>Vvs- och fastighetsprogrammet</t>
  </si>
  <si>
    <t>Planering och dimensionering av gymnasial utbildning | Arbetsmarknadens behov</t>
  </si>
  <si>
    <t>Planering och dimensionering av gymnasial utbildning | Ungdomars efterfrågan</t>
  </si>
  <si>
    <t>Lokaler</t>
  </si>
  <si>
    <t>Elevprognos/ekonomiska förutsättningar</t>
  </si>
  <si>
    <t>Ekonomiska förutsättningar</t>
  </si>
  <si>
    <t>Skolbibliotek</t>
  </si>
  <si>
    <t>Övrigt</t>
  </si>
  <si>
    <t>Insikt</t>
  </si>
  <si>
    <t>Mottagande/urval</t>
  </si>
  <si>
    <t>Brister i befintlig verksamhet</t>
  </si>
  <si>
    <t>Ekonomi</t>
  </si>
  <si>
    <t>Lämplighet</t>
  </si>
  <si>
    <t xml:space="preserve">Elevprognos (ej prövning av ekonomiska förutsättningar) </t>
  </si>
  <si>
    <t>55*</t>
  </si>
  <si>
    <t>38*</t>
  </si>
  <si>
    <t>13*</t>
  </si>
  <si>
    <t>9*</t>
  </si>
  <si>
    <t>8*</t>
  </si>
  <si>
    <t>34*</t>
  </si>
  <si>
    <t>42*</t>
  </si>
  <si>
    <t>Gymnasieskola, anpassad gymnasieskola</t>
  </si>
  <si>
    <t xml:space="preserve">Avslag </t>
  </si>
  <si>
    <t>Ekonomiprogrammet</t>
  </si>
  <si>
    <t>Industritekniska programmet</t>
  </si>
  <si>
    <t>Påtagligt negativa följder</t>
  </si>
  <si>
    <t>* Notera att samma beslut kan ha flera avslagsgrunder, därför går inte den procentuella summeringen ihop.</t>
  </si>
  <si>
    <t>Avslag till följd av:</t>
  </si>
  <si>
    <t>SI 2024:3903</t>
  </si>
  <si>
    <t>SI 2024:3904</t>
  </si>
  <si>
    <t>SI 2024:3913</t>
  </si>
  <si>
    <t>SI 2024:4425</t>
  </si>
  <si>
    <t>SI 2024:4426</t>
  </si>
  <si>
    <t>SI 2024:5053</t>
  </si>
  <si>
    <t>Göteborgs kommun</t>
  </si>
  <si>
    <t>Lunds kommun</t>
  </si>
  <si>
    <t>Nacka kommun</t>
  </si>
  <si>
    <t>Umeå kommun</t>
  </si>
  <si>
    <t>Borås kommun</t>
  </si>
  <si>
    <t>Gävle kommun</t>
  </si>
  <si>
    <t>Skövde kommun</t>
  </si>
  <si>
    <t>Solna kommun</t>
  </si>
  <si>
    <t>Örebro kommun</t>
  </si>
  <si>
    <t>Linköpings kommun</t>
  </si>
  <si>
    <t>Bengtsfors kommun</t>
  </si>
  <si>
    <t>Jönköpings kommun</t>
  </si>
  <si>
    <t>Upplands-Bro kommun</t>
  </si>
  <si>
    <t>Haninge kommun</t>
  </si>
  <si>
    <t>Sala kommun</t>
  </si>
  <si>
    <t>Helsingborgs kommun</t>
  </si>
  <si>
    <t>Karlskrona kommun</t>
  </si>
  <si>
    <t>Uppsala kommun</t>
  </si>
  <si>
    <t>Sigtuna kommun</t>
  </si>
  <si>
    <t>Klippans kommun</t>
  </si>
  <si>
    <t>Täby kommun</t>
  </si>
  <si>
    <t>Södertälje kommun</t>
  </si>
  <si>
    <t>Båstads kommun</t>
  </si>
  <si>
    <t>Forshaga kommun</t>
  </si>
  <si>
    <t>Gislaveds kommun</t>
  </si>
  <si>
    <t>Danderyds kommun</t>
  </si>
  <si>
    <t>Staffanstorps kommun</t>
  </si>
  <si>
    <t>Tingsryds kommun</t>
  </si>
  <si>
    <t>Kalmar kommun</t>
  </si>
  <si>
    <t>Halmstads kommun</t>
  </si>
  <si>
    <t>Hallstahammars kommun</t>
  </si>
  <si>
    <t>Vara kommun</t>
  </si>
  <si>
    <t>Malmö kommun</t>
  </si>
  <si>
    <t>elilla kommun</t>
  </si>
  <si>
    <t>Örnsköldsviks kommun</t>
  </si>
  <si>
    <t>Borlänge kommun</t>
  </si>
  <si>
    <t>Vellinge kommun</t>
  </si>
  <si>
    <t>Sundbybergs kommun</t>
  </si>
  <si>
    <t>Västerås kommun</t>
  </si>
  <si>
    <t>Nyköpings kommun</t>
  </si>
  <si>
    <t>Trollhättans kommun</t>
  </si>
  <si>
    <t>Vallentuna kommun</t>
  </si>
  <si>
    <t>Skara kommun</t>
  </si>
  <si>
    <t>Götene kommun</t>
  </si>
  <si>
    <t>Falu kommun</t>
  </si>
  <si>
    <t>Tibro kommun</t>
  </si>
  <si>
    <t>Nykvarns kommun</t>
  </si>
  <si>
    <t>Burlövs kommun</t>
  </si>
  <si>
    <t>Motala kommun</t>
  </si>
  <si>
    <t>Varbergs kommun</t>
  </si>
  <si>
    <t>Mariestads kommun</t>
  </si>
  <si>
    <t>Kungsbacka kommun</t>
  </si>
  <si>
    <t>Svedala kommun</t>
  </si>
  <si>
    <t>Gotlands kommun</t>
  </si>
  <si>
    <t>Bollerups Lantbruksinstitut</t>
  </si>
  <si>
    <t>Örjanskolan gym</t>
  </si>
  <si>
    <t>STIFTELSEN HANNASKOLAN</t>
  </si>
  <si>
    <t>FÖRENINGEN ÖRJANSKOLAN</t>
  </si>
  <si>
    <t>Ej beslutad jan 2025</t>
  </si>
  <si>
    <t>Drottning Blankas Gymnasieskola Nacka 2</t>
  </si>
  <si>
    <t>Avslag,Avslag</t>
  </si>
  <si>
    <t>Internationella Engelska Skolan Johanneberg</t>
  </si>
  <si>
    <t>Hantverksprogrammet</t>
  </si>
  <si>
    <t>Naturbruksprogrammet</t>
  </si>
  <si>
    <t>Restaurang- och livsmedelsprogrammet</t>
  </si>
  <si>
    <t>Skog, mark och djur</t>
  </si>
  <si>
    <t>Avvikelse: Riksrekryterande utbildningar</t>
  </si>
  <si>
    <t>Avvikelse: Särskild variant på högskoleförberedande program inom det estetiska området</t>
  </si>
  <si>
    <t>Avvikelse: Särskilda varianter</t>
  </si>
  <si>
    <t>Internationell skola på grundskolenivå och rätt till bidrag för internationell skola på gymnasienivå</t>
  </si>
  <si>
    <t>Avvikelser inom de nationella gymnasieprogrammen</t>
  </si>
  <si>
    <t>2025-03-26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</si>
</sst>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40" x14ac:knownFonts="1">
    <font>
      <sz val="11"/>
      <color theme="1"/>
      <name val="Calibri"/>
      <family val="2"/>
      <scheme val="minor"/>
    </font>
    <font>
      <sz val="8"/>
      <color theme="1"/>
      <name val="Calibri"/>
      <family val="2"/>
    </font>
    <font>
      <sz val="9"/>
      <color theme="1"/>
      <name val="Arial"/>
      <family val="2"/>
    </font>
    <font>
      <sz val="11"/>
      <color theme="1"/>
      <name val="Calibri"/>
      <family val="2"/>
    </font>
    <font>
      <b/>
      <sz val="11"/>
      <color theme="1"/>
      <name val="Calibri"/>
      <family val="2"/>
    </font>
    <font>
      <sz val="10"/>
      <color theme="1"/>
      <name val="Palatino Linotype"/>
      <family val="1"/>
    </font>
    <font>
      <sz val="11"/>
      <color theme="1"/>
      <name val="Arial"/>
      <family val="2"/>
    </font>
    <font>
      <b/>
      <sz val="8"/>
      <color theme="1"/>
      <name val="Calibri Light"/>
      <family val="2"/>
      <scheme val="major"/>
    </font>
    <font>
      <sz val="8"/>
      <color theme="1"/>
      <name val="Calibri Light"/>
      <family val="2"/>
      <scheme val="major"/>
    </font>
    <font>
      <sz val="12"/>
      <color theme="1"/>
      <name val="Arial"/>
      <family val="2"/>
    </font>
    <font>
      <i/>
      <sz val="12"/>
      <color theme="1"/>
      <name val="Arial"/>
      <family val="2"/>
    </font>
    <font>
      <sz val="10"/>
      <name val="Palatino Linotype"/>
      <family val="1"/>
    </font>
    <font>
      <b/>
      <sz val="8"/>
      <color theme="1"/>
      <name val="Calibri"/>
      <family val="2"/>
    </font>
    <font>
      <u/>
      <sz val="11"/>
      <color theme="10"/>
      <name val="Calibri"/>
      <family val="2"/>
      <scheme val="minor"/>
    </font>
    <font>
      <u/>
      <sz val="8"/>
      <color theme="10"/>
      <name val="Calibri"/>
      <family val="2"/>
      <scheme val="minor"/>
    </font>
    <font>
      <i/>
      <sz val="8"/>
      <color theme="1"/>
      <name val="Calibri Light"/>
      <family val="2"/>
      <scheme val="major"/>
    </font>
    <font>
      <b/>
      <sz val="8"/>
      <color theme="1"/>
      <name val="Calibri"/>
      <family val="2"/>
      <scheme val="minor"/>
    </font>
    <font>
      <sz val="8"/>
      <color rgb="FFFF0000"/>
      <name val="Calibri Light"/>
      <family val="2"/>
      <scheme val="major"/>
    </font>
    <font>
      <b/>
      <sz val="12"/>
      <color theme="1"/>
      <name val="Arial"/>
      <family val="2"/>
    </font>
    <font>
      <b/>
      <sz val="9"/>
      <color theme="1"/>
      <name val="Arial"/>
      <family val="2"/>
    </font>
    <font>
      <sz val="10"/>
      <name val="Calibri"/>
      <family val="2"/>
    </font>
    <font>
      <sz val="10"/>
      <color theme="1"/>
      <name val="Calibri"/>
      <family val="2"/>
    </font>
    <font>
      <sz val="9"/>
      <color theme="1"/>
      <name val="Calibri"/>
      <family val="2"/>
    </font>
    <font>
      <sz val="8"/>
      <color theme="1"/>
      <name val="Calibri"/>
      <family val="2"/>
      <scheme val="minor"/>
    </font>
    <font>
      <b/>
      <sz val="10"/>
      <color theme="1"/>
      <name val="Calibri"/>
      <family val="2"/>
    </font>
    <font>
      <sz val="11"/>
      <name val="Calibri"/>
      <family val="2"/>
      <scheme val="minor"/>
    </font>
    <font>
      <sz val="10"/>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0"/>
      <name val="Arial"/>
      <family val="2"/>
    </font>
    <font>
      <b/>
      <sz val="11"/>
      <name val="Calibri"/>
      <family val="2"/>
    </font>
    <font>
      <sz val="11"/>
      <name val="Calibri"/>
    </font>
    <font>
      <sz val="11"/>
      <name val="Calibri"/>
      <family val="2"/>
    </font>
    <font>
      <sz val="8"/>
      <name val="Calibri"/>
      <family val="2"/>
      <scheme val="minor"/>
    </font>
    <font>
      <sz val="11"/>
      <color theme="3"/>
      <name val="Calibri"/>
      <family val="2"/>
      <scheme val="minor"/>
    </font>
    <font>
      <sz val="11"/>
      <name val="Calibri"/>
      <scheme val="minor"/>
    </font>
    <font>
      <sz val="9"/>
      <color theme="1"/>
      <name val="Segoe UI"/>
      <family val="2"/>
    </font>
    <font>
      <sz val="7"/>
      <color rgb="FF242424"/>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DDDDDD"/>
        <bgColor indexed="64"/>
      </patternFill>
    </fill>
    <fill>
      <patternFill patternType="solid">
        <fgColor theme="4"/>
        <bgColor theme="4"/>
      </patternFill>
    </fill>
    <fill>
      <patternFill patternType="solid">
        <fgColor theme="0" tint="-0.14999847407452621"/>
        <bgColor theme="0" tint="-0.14999847407452621"/>
      </patternFill>
    </fill>
    <fill>
      <patternFill patternType="solid">
        <fgColor theme="2" tint="-0.14999847407452621"/>
        <bgColor indexed="64"/>
      </patternFill>
    </fill>
    <fill>
      <patternFill patternType="solid">
        <fgColor theme="2" tint="-0.14999847407452621"/>
        <bgColor theme="0" tint="-0.14999847407452621"/>
      </patternFill>
    </fill>
    <fill>
      <patternFill patternType="solid">
        <fgColor theme="0" tint="-0.14999847407452621"/>
        <bgColor indexed="64"/>
      </patternFill>
    </fill>
    <fill>
      <patternFill patternType="solid">
        <fgColor theme="1"/>
        <bgColor theme="4"/>
      </patternFill>
    </fill>
    <fill>
      <patternFill patternType="solid">
        <fgColor theme="3"/>
        <bgColor indexed="64"/>
      </patternFill>
    </fill>
    <fill>
      <patternFill patternType="solid">
        <fgColor theme="0"/>
        <bgColor indexed="64"/>
      </patternFill>
    </fill>
  </fills>
  <borders count="9">
    <border>
      <left/>
      <right/>
      <top/>
      <bottom/>
      <diagonal/>
    </border>
    <border>
      <left/>
      <right/>
      <top/>
      <bottom style="medium">
        <color indexed="64"/>
      </bottom>
      <diagonal/>
    </border>
    <border>
      <left/>
      <right/>
      <top style="medium">
        <color theme="1"/>
      </top>
      <bottom style="medium">
        <color theme="1"/>
      </bottom>
      <diagonal/>
    </border>
    <border>
      <left/>
      <right/>
      <top style="medium">
        <color indexed="64"/>
      </top>
      <bottom style="medium">
        <color indexed="64"/>
      </bottom>
      <diagonal/>
    </border>
    <border>
      <left/>
      <right/>
      <top style="medium">
        <color theme="1"/>
      </top>
      <bottom/>
      <diagonal/>
    </border>
    <border>
      <left/>
      <right/>
      <top/>
      <bottom style="medium">
        <color theme="1"/>
      </bottom>
      <diagonal/>
    </border>
    <border>
      <left/>
      <right/>
      <top/>
      <bottom style="double">
        <color theme="1"/>
      </bottom>
      <diagonal/>
    </border>
    <border>
      <left/>
      <right/>
      <top/>
      <bottom style="thick">
        <color theme="1"/>
      </bottom>
      <diagonal/>
    </border>
    <border>
      <left/>
      <right/>
      <top/>
      <bottom style="thin">
        <color indexed="64"/>
      </bottom>
      <diagonal/>
    </border>
  </borders>
  <cellStyleXfs count="6">
    <xf numFmtId="0" fontId="0" fillId="0" borderId="0"/>
    <xf numFmtId="0" fontId="13" fillId="0" borderId="0" applyNumberFormat="0" applyFill="0" applyBorder="0" applyAlignment="0" applyProtection="0"/>
    <xf numFmtId="0" fontId="23" fillId="0" borderId="0"/>
    <xf numFmtId="164" fontId="23" fillId="0" borderId="0" applyFont="0" applyFill="0" applyBorder="0" applyAlignment="0" applyProtection="0"/>
    <xf numFmtId="9" fontId="29" fillId="0" borderId="0" applyFont="0" applyFill="0" applyBorder="0" applyAlignment="0" applyProtection="0"/>
    <xf numFmtId="0" fontId="31" fillId="0" borderId="0"/>
  </cellStyleXfs>
  <cellXfs count="123">
    <xf numFmtId="0" fontId="0" fillId="0" borderId="0" xfId="0"/>
    <xf numFmtId="0" fontId="1" fillId="0" borderId="0" xfId="0" applyFont="1"/>
    <xf numFmtId="0" fontId="2" fillId="0" borderId="0" xfId="0" applyFont="1"/>
    <xf numFmtId="0" fontId="3" fillId="0" borderId="0" xfId="0" applyFont="1" applyAlignment="1">
      <alignment horizontal="left" vertical="center" indent="1"/>
    </xf>
    <xf numFmtId="0" fontId="4" fillId="0" borderId="0" xfId="0" applyFont="1" applyAlignment="1">
      <alignment vertical="center"/>
    </xf>
    <xf numFmtId="0" fontId="5" fillId="0" borderId="0" xfId="0" applyFont="1"/>
    <xf numFmtId="0" fontId="3" fillId="0" borderId="0" xfId="0" applyFont="1" applyAlignment="1">
      <alignment vertical="center"/>
    </xf>
    <xf numFmtId="0" fontId="6" fillId="0" borderId="0" xfId="0" applyFont="1"/>
    <xf numFmtId="14" fontId="3" fillId="0" borderId="0" xfId="0" quotePrefix="1" applyNumberFormat="1" applyFont="1" applyAlignment="1">
      <alignment horizontal="left" vertical="center"/>
    </xf>
    <xf numFmtId="14" fontId="3" fillId="0" borderId="0" xfId="0" quotePrefix="1" applyNumberFormat="1" applyFont="1" applyAlignment="1">
      <alignment vertical="center"/>
    </xf>
    <xf numFmtId="0" fontId="7" fillId="0" borderId="0" xfId="0" applyFont="1"/>
    <xf numFmtId="0" fontId="8" fillId="0" borderId="0" xfId="0" applyFont="1"/>
    <xf numFmtId="49" fontId="8" fillId="0" borderId="0" xfId="0" applyNumberFormat="1" applyFont="1"/>
    <xf numFmtId="0" fontId="9" fillId="0" borderId="0" xfId="0" applyFont="1"/>
    <xf numFmtId="14" fontId="9" fillId="0" borderId="0" xfId="0" applyNumberFormat="1" applyFont="1" applyAlignment="1">
      <alignment horizontal="left"/>
    </xf>
    <xf numFmtId="0" fontId="10" fillId="0" borderId="0" xfId="0" applyFont="1"/>
    <xf numFmtId="0" fontId="11" fillId="0" borderId="0" xfId="0" applyFont="1" applyAlignment="1">
      <alignment vertical="center"/>
    </xf>
    <xf numFmtId="0" fontId="1" fillId="0" borderId="0" xfId="0" applyFont="1" applyAlignment="1">
      <alignment horizontal="left" vertical="center" indent="1"/>
    </xf>
    <xf numFmtId="0" fontId="12" fillId="0" borderId="0" xfId="0" applyFont="1" applyAlignment="1">
      <alignment horizontal="left" vertical="center" indent="1"/>
    </xf>
    <xf numFmtId="0" fontId="0" fillId="0" borderId="0" xfId="0" applyAlignment="1">
      <alignment horizontal="left" vertical="center" indent="1"/>
    </xf>
    <xf numFmtId="0" fontId="14" fillId="0" borderId="0" xfId="1" applyFont="1" applyFill="1"/>
    <xf numFmtId="0" fontId="15" fillId="0" borderId="0" xfId="0" applyFont="1"/>
    <xf numFmtId="0" fontId="17" fillId="0" borderId="0" xfId="0" applyFont="1"/>
    <xf numFmtId="0" fontId="2" fillId="0" borderId="0" xfId="0" applyFont="1" applyAlignment="1">
      <alignment vertical="top"/>
    </xf>
    <xf numFmtId="0" fontId="2" fillId="0" borderId="0" xfId="0" applyFont="1" applyAlignment="1">
      <alignment vertical="top" wrapText="1"/>
    </xf>
    <xf numFmtId="0" fontId="18" fillId="0" borderId="0" xfId="0" applyFont="1"/>
    <xf numFmtId="0" fontId="5" fillId="0" borderId="0" xfId="0" applyFont="1" applyAlignment="1">
      <alignment vertical="top"/>
    </xf>
    <xf numFmtId="0" fontId="5" fillId="0" borderId="0" xfId="0" applyFont="1" applyAlignment="1">
      <alignment vertical="top" wrapText="1"/>
    </xf>
    <xf numFmtId="0" fontId="19" fillId="0" borderId="0" xfId="0" applyFont="1"/>
    <xf numFmtId="0" fontId="16" fillId="0" borderId="0" xfId="0" applyFont="1" applyAlignment="1">
      <alignment vertical="top"/>
    </xf>
    <xf numFmtId="0" fontId="0" fillId="0" borderId="0" xfId="0" applyAlignment="1">
      <alignment vertical="top" wrapText="1"/>
    </xf>
    <xf numFmtId="0" fontId="4" fillId="0" borderId="0" xfId="0" applyFont="1"/>
    <xf numFmtId="0" fontId="21" fillId="0" borderId="0" xfId="0" applyFont="1"/>
    <xf numFmtId="0" fontId="3" fillId="0" borderId="0" xfId="0" applyFont="1" applyAlignment="1">
      <alignment vertical="top" wrapText="1"/>
    </xf>
    <xf numFmtId="0" fontId="3" fillId="0" borderId="0" xfId="0" applyFont="1"/>
    <xf numFmtId="0" fontId="22" fillId="0" borderId="0" xfId="0" applyFont="1" applyAlignment="1">
      <alignment vertical="top" wrapText="1"/>
    </xf>
    <xf numFmtId="0" fontId="22" fillId="0" borderId="0" xfId="0" applyFont="1"/>
    <xf numFmtId="0" fontId="21" fillId="0" borderId="1" xfId="2" applyFont="1" applyBorder="1"/>
    <xf numFmtId="0" fontId="24" fillId="3" borderId="0" xfId="2" applyFont="1" applyFill="1"/>
    <xf numFmtId="0" fontId="24" fillId="3" borderId="0" xfId="2" applyFont="1" applyFill="1" applyAlignment="1">
      <alignment horizontal="right"/>
    </xf>
    <xf numFmtId="0" fontId="21" fillId="3" borderId="0" xfId="2" applyFont="1" applyFill="1"/>
    <xf numFmtId="0" fontId="21" fillId="0" borderId="0" xfId="2" applyFont="1"/>
    <xf numFmtId="0" fontId="24" fillId="0" borderId="0" xfId="2" applyFont="1"/>
    <xf numFmtId="0" fontId="20" fillId="0" borderId="0" xfId="2" applyFont="1" applyAlignment="1">
      <alignment horizontal="right"/>
    </xf>
    <xf numFmtId="0" fontId="1" fillId="3" borderId="0" xfId="2" applyFont="1" applyFill="1"/>
    <xf numFmtId="0" fontId="1" fillId="3" borderId="1" xfId="2" applyFont="1" applyFill="1" applyBorder="1"/>
    <xf numFmtId="0" fontId="21" fillId="3" borderId="1" xfId="2" applyFont="1" applyFill="1" applyBorder="1"/>
    <xf numFmtId="0" fontId="22" fillId="0" borderId="0" xfId="2" applyFont="1"/>
    <xf numFmtId="49" fontId="23" fillId="0" borderId="0" xfId="2" applyNumberFormat="1" applyAlignment="1">
      <alignment horizontal="right"/>
    </xf>
    <xf numFmtId="3" fontId="23" fillId="0" borderId="0" xfId="2" applyNumberFormat="1" applyAlignment="1">
      <alignment horizontal="right" vertical="center"/>
    </xf>
    <xf numFmtId="0" fontId="23" fillId="0" borderId="0" xfId="2"/>
    <xf numFmtId="0" fontId="4" fillId="0" borderId="0" xfId="2" applyFont="1" applyAlignment="1">
      <alignment vertical="top" wrapText="1"/>
    </xf>
    <xf numFmtId="0" fontId="25" fillId="0" borderId="0" xfId="0" applyFont="1"/>
    <xf numFmtId="0" fontId="13" fillId="0" borderId="0" xfId="1"/>
    <xf numFmtId="0" fontId="4" fillId="0" borderId="0" xfId="2" applyFont="1" applyAlignment="1">
      <alignment horizontal="left" vertical="top" wrapText="1"/>
    </xf>
    <xf numFmtId="0" fontId="26" fillId="0" borderId="0" xfId="0" applyFont="1"/>
    <xf numFmtId="0" fontId="27" fillId="0" borderId="0" xfId="0" applyFont="1"/>
    <xf numFmtId="0" fontId="4" fillId="0" borderId="1" xfId="2" applyFont="1" applyBorder="1" applyAlignment="1">
      <alignment vertical="top"/>
    </xf>
    <xf numFmtId="0" fontId="21" fillId="3" borderId="0" xfId="2" applyFont="1" applyFill="1" applyAlignment="1">
      <alignment horizontal="right"/>
    </xf>
    <xf numFmtId="3" fontId="23" fillId="0" borderId="0" xfId="3" applyNumberFormat="1" applyFont="1" applyFill="1" applyBorder="1" applyAlignment="1">
      <alignment horizontal="right" vertical="center"/>
    </xf>
    <xf numFmtId="0" fontId="0" fillId="0" borderId="1" xfId="0" applyBorder="1"/>
    <xf numFmtId="0" fontId="28" fillId="0" borderId="0" xfId="0" applyFont="1"/>
    <xf numFmtId="0" fontId="30" fillId="4" borderId="2" xfId="0" applyFont="1" applyFill="1" applyBorder="1"/>
    <xf numFmtId="0" fontId="32" fillId="0" borderId="0" xfId="5" applyFont="1" applyAlignment="1">
      <alignment vertical="center" wrapText="1"/>
    </xf>
    <xf numFmtId="0" fontId="21" fillId="0" borderId="3" xfId="0" applyFont="1" applyBorder="1" applyAlignment="1">
      <alignment vertical="center"/>
    </xf>
    <xf numFmtId="0" fontId="21" fillId="0" borderId="3" xfId="0" applyFont="1" applyBorder="1" applyAlignment="1">
      <alignment horizontal="left" vertical="center"/>
    </xf>
    <xf numFmtId="1" fontId="21" fillId="0" borderId="3" xfId="0" applyNumberFormat="1" applyFont="1" applyBorder="1" applyAlignment="1">
      <alignment horizontal="right" vertical="center"/>
    </xf>
    <xf numFmtId="0" fontId="30" fillId="4" borderId="4" xfId="0" applyFont="1" applyFill="1" applyBorder="1"/>
    <xf numFmtId="0" fontId="30" fillId="4" borderId="4" xfId="0" applyFont="1" applyFill="1" applyBorder="1" applyAlignment="1">
      <alignment horizontal="right"/>
    </xf>
    <xf numFmtId="0" fontId="0" fillId="5" borderId="4" xfId="0" applyFill="1" applyBorder="1"/>
    <xf numFmtId="0" fontId="0" fillId="0" borderId="0" xfId="0" applyAlignment="1">
      <alignment horizontal="right"/>
    </xf>
    <xf numFmtId="0" fontId="0" fillId="5" borderId="0" xfId="0" applyFill="1"/>
    <xf numFmtId="0" fontId="0" fillId="5" borderId="0" xfId="0" applyFill="1" applyAlignment="1">
      <alignment horizontal="right"/>
    </xf>
    <xf numFmtId="0" fontId="0" fillId="0" borderId="5" xfId="0" applyBorder="1"/>
    <xf numFmtId="0" fontId="27" fillId="0" borderId="5" xfId="0" applyFont="1" applyBorder="1" applyAlignment="1">
      <alignment horizontal="right"/>
    </xf>
    <xf numFmtId="0" fontId="0" fillId="0" borderId="2" xfId="0" applyBorder="1"/>
    <xf numFmtId="0" fontId="0" fillId="0" borderId="2" xfId="0" applyBorder="1" applyAlignment="1">
      <alignment horizontal="right"/>
    </xf>
    <xf numFmtId="9" fontId="0" fillId="5" borderId="0" xfId="4" applyFont="1" applyFill="1" applyBorder="1" applyAlignment="1">
      <alignment horizontal="right"/>
    </xf>
    <xf numFmtId="0" fontId="0" fillId="0" borderId="4" xfId="0" applyBorder="1"/>
    <xf numFmtId="0" fontId="20" fillId="0" borderId="0" xfId="0" applyFont="1"/>
    <xf numFmtId="9" fontId="0" fillId="5" borderId="0" xfId="4" applyFont="1" applyFill="1" applyBorder="1"/>
    <xf numFmtId="0" fontId="33" fillId="0" borderId="0" xfId="0" applyFont="1"/>
    <xf numFmtId="0" fontId="34" fillId="0" borderId="0" xfId="0" applyFont="1"/>
    <xf numFmtId="9" fontId="0" fillId="0" borderId="0" xfId="4" applyFont="1" applyFill="1" applyBorder="1" applyAlignment="1">
      <alignment horizontal="right"/>
    </xf>
    <xf numFmtId="0" fontId="0" fillId="6" borderId="0" xfId="0" applyFill="1"/>
    <xf numFmtId="0" fontId="0" fillId="7" borderId="0" xfId="0" applyFill="1"/>
    <xf numFmtId="0" fontId="0" fillId="7" borderId="0" xfId="0" applyFill="1" applyAlignment="1">
      <alignment horizontal="right"/>
    </xf>
    <xf numFmtId="9" fontId="0" fillId="0" borderId="0" xfId="4" applyFont="1" applyFill="1" applyBorder="1"/>
    <xf numFmtId="0" fontId="20" fillId="8" borderId="0" xfId="0" applyFont="1" applyFill="1"/>
    <xf numFmtId="0" fontId="0" fillId="8" borderId="0" xfId="0" applyFill="1"/>
    <xf numFmtId="0" fontId="20" fillId="6" borderId="0" xfId="0" applyFont="1" applyFill="1"/>
    <xf numFmtId="9" fontId="0" fillId="7" borderId="0" xfId="4" applyFont="1" applyFill="1" applyBorder="1"/>
    <xf numFmtId="0" fontId="36" fillId="5" borderId="4" xfId="0" applyFont="1" applyFill="1" applyBorder="1" applyAlignment="1">
      <alignment horizontal="right"/>
    </xf>
    <xf numFmtId="0" fontId="36" fillId="0" borderId="0" xfId="0" applyFont="1" applyAlignment="1">
      <alignment horizontal="right"/>
    </xf>
    <xf numFmtId="0" fontId="36" fillId="5" borderId="0" xfId="0" applyFont="1" applyFill="1" applyAlignment="1">
      <alignment horizontal="right"/>
    </xf>
    <xf numFmtId="0" fontId="36" fillId="0" borderId="0" xfId="0" applyFont="1"/>
    <xf numFmtId="0" fontId="30" fillId="4" borderId="2" xfId="0" applyFont="1" applyFill="1" applyBorder="1" applyAlignment="1">
      <alignment horizontal="right"/>
    </xf>
    <xf numFmtId="0" fontId="0" fillId="5" borderId="4" xfId="0" applyFill="1" applyBorder="1" applyAlignment="1">
      <alignment horizontal="right"/>
    </xf>
    <xf numFmtId="0" fontId="0" fillId="6" borderId="6" xfId="0" applyFill="1" applyBorder="1"/>
    <xf numFmtId="0" fontId="36" fillId="0" borderId="1" xfId="0" applyFont="1" applyBorder="1" applyAlignment="1">
      <alignment horizontal="right"/>
    </xf>
    <xf numFmtId="0" fontId="0" fillId="5" borderId="1" xfId="0" applyFill="1" applyBorder="1"/>
    <xf numFmtId="0" fontId="36" fillId="5" borderId="1" xfId="0" applyFont="1" applyFill="1" applyBorder="1" applyAlignment="1">
      <alignment horizontal="right"/>
    </xf>
    <xf numFmtId="0" fontId="0" fillId="6" borderId="6" xfId="0" applyFill="1" applyBorder="1" applyAlignment="1">
      <alignment horizontal="right"/>
    </xf>
    <xf numFmtId="0" fontId="37" fillId="0" borderId="0" xfId="0" applyFont="1"/>
    <xf numFmtId="0" fontId="24" fillId="8" borderId="0" xfId="2" applyFont="1" applyFill="1"/>
    <xf numFmtId="0" fontId="36" fillId="6" borderId="0" xfId="0" applyFont="1" applyFill="1" applyAlignment="1">
      <alignment horizontal="right"/>
    </xf>
    <xf numFmtId="0" fontId="30" fillId="9" borderId="2" xfId="0" applyFont="1" applyFill="1" applyBorder="1" applyAlignment="1">
      <alignment horizontal="right"/>
    </xf>
    <xf numFmtId="0" fontId="0" fillId="0" borderId="8" xfId="0" applyBorder="1"/>
    <xf numFmtId="0" fontId="36" fillId="0" borderId="8" xfId="0" applyFont="1" applyBorder="1" applyAlignment="1">
      <alignment horizontal="right"/>
    </xf>
    <xf numFmtId="0" fontId="39" fillId="0" borderId="0" xfId="0" applyFont="1"/>
    <xf numFmtId="0" fontId="30" fillId="10" borderId="4" xfId="0" applyFont="1" applyFill="1" applyBorder="1" applyAlignment="1">
      <alignment horizontal="right"/>
    </xf>
    <xf numFmtId="0" fontId="0" fillId="7" borderId="1" xfId="0" applyFill="1" applyBorder="1"/>
    <xf numFmtId="0" fontId="0" fillId="11" borderId="0" xfId="0" applyFill="1"/>
    <xf numFmtId="0" fontId="0" fillId="11" borderId="0" xfId="0" quotePrefix="1" applyFill="1"/>
    <xf numFmtId="9" fontId="0" fillId="0" borderId="0" xfId="4" applyFont="1"/>
    <xf numFmtId="0" fontId="32" fillId="0" borderId="0" xfId="5" applyFont="1" applyAlignment="1">
      <alignment horizontal="left" vertical="center" wrapText="1"/>
    </xf>
    <xf numFmtId="0" fontId="32" fillId="0" borderId="1" xfId="5" applyFont="1" applyBorder="1" applyAlignment="1">
      <alignment horizontal="left" vertical="center" wrapText="1"/>
    </xf>
    <xf numFmtId="0" fontId="32" fillId="0" borderId="7" xfId="5" applyFont="1" applyBorder="1" applyAlignment="1">
      <alignment horizontal="left" vertical="center" wrapText="1"/>
    </xf>
    <xf numFmtId="0" fontId="0" fillId="0" borderId="0" xfId="0" applyAlignment="1">
      <alignment horizontal="center"/>
    </xf>
    <xf numFmtId="0" fontId="16" fillId="2" borderId="0" xfId="0" applyFont="1" applyFill="1" applyAlignment="1">
      <alignment horizontal="center" wrapText="1"/>
    </xf>
    <xf numFmtId="0" fontId="4" fillId="0" borderId="0" xfId="2" applyFont="1" applyAlignment="1">
      <alignment horizontal="left" vertical="top" wrapText="1"/>
    </xf>
    <xf numFmtId="0" fontId="38" fillId="0" borderId="0" xfId="0" applyFont="1" applyAlignment="1">
      <alignment horizontal="center" wrapText="1"/>
    </xf>
    <xf numFmtId="0" fontId="3" fillId="0" borderId="0" xfId="0" applyFont="1" applyAlignment="1">
      <alignment horizontal="left" vertical="top" wrapText="1"/>
    </xf>
  </cellXfs>
  <cellStyles count="6">
    <cellStyle name="Hyperlänk" xfId="1" builtinId="8"/>
    <cellStyle name="Normal" xfId="0" builtinId="0"/>
    <cellStyle name="Normal 2 4" xfId="2" xr:uid="{00000000-0005-0000-0000-000002000000}"/>
    <cellStyle name="Normal_Anmälningsgrund" xfId="5" xr:uid="{919EA70F-3DB6-49E4-87DD-E5A6A14B6CB9}"/>
    <cellStyle name="Procent" xfId="4" builtinId="5"/>
    <cellStyle name="Tusental 2" xfId="3" xr:uid="{00000000-0005-0000-0000-000003000000}"/>
  </cellStyles>
  <dxfs count="62">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Calibri"/>
        <scheme val="none"/>
      </font>
      <numFmt numFmtId="0" formatCode="General"/>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none"/>
      </font>
    </dxf>
    <dxf>
      <font>
        <strike val="0"/>
        <outline val="0"/>
        <shadow val="0"/>
        <u val="none"/>
        <vertAlign val="baseline"/>
        <sz val="11"/>
        <color auto="1"/>
        <name val="Calibri"/>
        <scheme val="none"/>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none"/>
      </font>
    </dxf>
    <dxf>
      <font>
        <strike val="0"/>
        <outline val="0"/>
        <shadow val="0"/>
        <u val="none"/>
        <vertAlign val="baseline"/>
        <sz val="11"/>
        <color auto="1"/>
        <name val="Calibri"/>
        <scheme val="none"/>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b val="0"/>
        <i val="0"/>
        <strike val="0"/>
        <condense val="0"/>
        <extend val="0"/>
        <outline val="0"/>
        <shadow val="0"/>
        <u val="none"/>
        <vertAlign val="baseline"/>
        <sz val="11"/>
        <color auto="1"/>
        <name val="Calibri"/>
        <family val="2"/>
        <scheme val="minor"/>
      </font>
      <numFmt numFmtId="0" formatCode="General"/>
    </dxf>
    <dxf>
      <font>
        <b val="0"/>
        <i val="0"/>
        <strike val="0"/>
        <condense val="0"/>
        <extend val="0"/>
        <outline val="0"/>
        <shadow val="0"/>
        <u val="none"/>
        <vertAlign val="baseline"/>
        <sz val="11"/>
        <color auto="1"/>
        <name val="Calibri"/>
        <family val="2"/>
        <scheme val="minor"/>
      </font>
      <numFmt numFmtId="0" formatCode="General"/>
    </dxf>
    <dxf>
      <font>
        <strike val="0"/>
        <outline val="0"/>
        <shadow val="0"/>
        <u val="none"/>
        <vertAlign val="baseline"/>
        <sz val="11"/>
        <color auto="1"/>
        <name val="Calibri"/>
        <scheme val="minor"/>
      </font>
      <numFmt numFmtId="0" formatCode="General"/>
    </dxf>
    <dxf>
      <font>
        <b val="0"/>
        <i val="0"/>
        <strike val="0"/>
        <condense val="0"/>
        <extend val="0"/>
        <outline val="0"/>
        <shadow val="0"/>
        <u val="none"/>
        <vertAlign val="baseline"/>
        <sz val="11"/>
        <color auto="1"/>
        <name val="Calibri"/>
        <family val="2"/>
        <scheme val="minor"/>
      </font>
      <numFmt numFmtId="0" formatCode="General"/>
    </dxf>
    <dxf>
      <font>
        <b val="0"/>
        <i val="0"/>
        <strike val="0"/>
        <condense val="0"/>
        <extend val="0"/>
        <outline val="0"/>
        <shadow val="0"/>
        <u val="none"/>
        <vertAlign val="baseline"/>
        <sz val="11"/>
        <color auto="1"/>
        <name val="Calibri"/>
        <family val="2"/>
        <scheme val="minor"/>
      </font>
      <numFmt numFmtId="0" formatCode="General"/>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0" formatCode="General"/>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none"/>
      </font>
    </dxf>
  </dxfs>
  <tableStyles count="0" defaultTableStyle="TableStyleMedium16"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4.xml"/><Relationship Id="rId18" Type="http://schemas.microsoft.com/office/2007/relationships/slicerCache" Target="slicerCaches/slicerCache9.xml"/><Relationship Id="rId26" Type="http://schemas.openxmlformats.org/officeDocument/2006/relationships/calcChain" Target="calcChain.xml"/><Relationship Id="rId3" Type="http://schemas.openxmlformats.org/officeDocument/2006/relationships/worksheet" Target="worksheets/sheet3.xml"/><Relationship Id="rId21" Type="http://schemas.microsoft.com/office/2007/relationships/slicerCache" Target="slicerCaches/slicerCache12.xml"/><Relationship Id="rId7" Type="http://schemas.openxmlformats.org/officeDocument/2006/relationships/worksheet" Target="worksheets/sheet7.xml"/><Relationship Id="rId12" Type="http://schemas.microsoft.com/office/2007/relationships/slicerCache" Target="slicerCaches/slicerCache3.xml"/><Relationship Id="rId17" Type="http://schemas.microsoft.com/office/2007/relationships/slicerCache" Target="slicerCaches/slicerCache8.xml"/><Relationship Id="rId25" Type="http://schemas.openxmlformats.org/officeDocument/2006/relationships/sharedStrings" Target="sharedStrings.xml"/><Relationship Id="rId2" Type="http://schemas.openxmlformats.org/officeDocument/2006/relationships/worksheet" Target="worksheets/sheet2.xml"/><Relationship Id="rId16" Type="http://schemas.microsoft.com/office/2007/relationships/slicerCache" Target="slicerCaches/slicerCache7.xml"/><Relationship Id="rId20" Type="http://schemas.microsoft.com/office/2007/relationships/slicerCache" Target="slicerCaches/slicerCache11.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24" Type="http://schemas.openxmlformats.org/officeDocument/2006/relationships/styles" Target="styles.xml"/><Relationship Id="rId5" Type="http://schemas.openxmlformats.org/officeDocument/2006/relationships/worksheet" Target="worksheets/sheet5.xml"/><Relationship Id="rId15" Type="http://schemas.microsoft.com/office/2007/relationships/slicerCache" Target="slicerCaches/slicerCache6.xml"/><Relationship Id="rId23" Type="http://schemas.openxmlformats.org/officeDocument/2006/relationships/theme" Target="theme/theme1.xml"/><Relationship Id="rId28" Type="http://schemas.openxmlformats.org/officeDocument/2006/relationships/customXml" Target="../customXml/item2.xml"/><Relationship Id="rId10" Type="http://schemas.microsoft.com/office/2007/relationships/slicerCache" Target="slicerCaches/slicerCache1.xml"/><Relationship Id="rId19" Type="http://schemas.microsoft.com/office/2007/relationships/slicerCache" Target="slicerCaches/slicerCache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5.xml"/><Relationship Id="rId22" Type="http://schemas.microsoft.com/office/2007/relationships/slicerCache" Target="slicerCaches/slicerCache13.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finitioner!A1"/></Relationships>
</file>

<file path=xl/drawings/_rels/drawing3.xml.rels><?xml version="1.0" encoding="UTF-8" standalone="yes"?>
<Relationships xmlns="http://schemas.openxmlformats.org/package/2006/relationships"><Relationship Id="rId2" Type="http://schemas.openxmlformats.org/officeDocument/2006/relationships/hyperlink" Target="#Definitioner!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Definitioner!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Definitioner!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Definitioner!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9525</xdr:rowOff>
    </xdr:from>
    <xdr:to>
      <xdr:col>4</xdr:col>
      <xdr:colOff>228357</xdr:colOff>
      <xdr:row>5</xdr:row>
      <xdr:rowOff>47625</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9525"/>
          <a:ext cx="2295282"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304800</xdr:colOff>
      <xdr:row>2</xdr:row>
      <xdr:rowOff>126365</xdr:rowOff>
    </xdr:to>
    <xdr:sp macro="" textlink="">
      <xdr:nvSpPr>
        <xdr:cNvPr id="3" name="AutoShape 1" descr="logga-fri.png">
          <a:extLst>
            <a:ext uri="{FF2B5EF4-FFF2-40B4-BE49-F238E27FC236}">
              <a16:creationId xmlns:a16="http://schemas.microsoft.com/office/drawing/2014/main" id="{218A7A8D-EC28-4CF0-A532-186971D54C8E}"/>
            </a:ext>
          </a:extLst>
        </xdr:cNvPr>
        <xdr:cNvSpPr>
          <a:spLocks noChangeAspect="1" noChangeArrowheads="1"/>
        </xdr:cNvSpPr>
      </xdr:nvSpPr>
      <xdr:spPr bwMode="auto">
        <a:xfrm>
          <a:off x="609600" y="184150"/>
          <a:ext cx="304800" cy="3067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4</xdr:col>
      <xdr:colOff>1295400</xdr:colOff>
      <xdr:row>2</xdr:row>
      <xdr:rowOff>50800</xdr:rowOff>
    </xdr:from>
    <xdr:to>
      <xdr:col>5</xdr:col>
      <xdr:colOff>1301750</xdr:colOff>
      <xdr:row>4</xdr:row>
      <xdr:rowOff>88900</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21FEF619-EFE8-4847-92CE-1AED5D85B02C}"/>
            </a:ext>
          </a:extLst>
        </xdr:cNvPr>
        <xdr:cNvSpPr/>
      </xdr:nvSpPr>
      <xdr:spPr>
        <a:xfrm>
          <a:off x="7988300" y="416560"/>
          <a:ext cx="1611630" cy="406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100"/>
            <a:t>Definitioner</a:t>
          </a:r>
        </a:p>
      </xdr:txBody>
    </xdr:sp>
    <xdr:clientData/>
  </xdr:twoCellAnchor>
  <xdr:twoCellAnchor editAs="oneCell">
    <xdr:from>
      <xdr:col>1</xdr:col>
      <xdr:colOff>0</xdr:colOff>
      <xdr:row>0</xdr:row>
      <xdr:rowOff>0</xdr:rowOff>
    </xdr:from>
    <xdr:to>
      <xdr:col>1</xdr:col>
      <xdr:colOff>2298457</xdr:colOff>
      <xdr:row>4</xdr:row>
      <xdr:rowOff>93768</xdr:rowOff>
    </xdr:to>
    <xdr:pic>
      <xdr:nvPicPr>
        <xdr:cNvPr id="6" name="Bildobjekt 5">
          <a:extLst>
            <a:ext uri="{FF2B5EF4-FFF2-40B4-BE49-F238E27FC236}">
              <a16:creationId xmlns:a16="http://schemas.microsoft.com/office/drawing/2014/main" id="{11324B23-501A-47BF-96B1-A87F67244D1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 y="0"/>
          <a:ext cx="2295917" cy="8170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304800</xdr:colOff>
      <xdr:row>2</xdr:row>
      <xdr:rowOff>116840</xdr:rowOff>
    </xdr:to>
    <xdr:sp macro="" textlink="">
      <xdr:nvSpPr>
        <xdr:cNvPr id="2" name="AutoShape 1" descr="logga-fri.png">
          <a:extLst>
            <a:ext uri="{FF2B5EF4-FFF2-40B4-BE49-F238E27FC236}">
              <a16:creationId xmlns:a16="http://schemas.microsoft.com/office/drawing/2014/main" id="{94BDCAAF-DFEC-4EE3-AEA1-CAA7047354F2}"/>
            </a:ext>
          </a:extLst>
        </xdr:cNvPr>
        <xdr:cNvSpPr>
          <a:spLocks noChangeAspect="1" noChangeArrowheads="1"/>
        </xdr:cNvSpPr>
      </xdr:nvSpPr>
      <xdr:spPr bwMode="auto">
        <a:xfrm>
          <a:off x="609600" y="184150"/>
          <a:ext cx="304800" cy="3035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3418</xdr:colOff>
      <xdr:row>0</xdr:row>
      <xdr:rowOff>0</xdr:rowOff>
    </xdr:from>
    <xdr:to>
      <xdr:col>2</xdr:col>
      <xdr:colOff>227330</xdr:colOff>
      <xdr:row>4</xdr:row>
      <xdr:rowOff>78740</xdr:rowOff>
    </xdr:to>
    <xdr:pic>
      <xdr:nvPicPr>
        <xdr:cNvPr id="3" name="Bildobjekt 2">
          <a:extLst>
            <a:ext uri="{FF2B5EF4-FFF2-40B4-BE49-F238E27FC236}">
              <a16:creationId xmlns:a16="http://schemas.microsoft.com/office/drawing/2014/main" id="{BAEB7F66-51A7-4290-B8FF-2F8BA202E5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018" y="0"/>
          <a:ext cx="2250832" cy="812800"/>
        </a:xfrm>
        <a:prstGeom prst="rect">
          <a:avLst/>
        </a:prstGeom>
      </xdr:spPr>
    </xdr:pic>
    <xdr:clientData/>
  </xdr:twoCellAnchor>
  <xdr:twoCellAnchor>
    <xdr:from>
      <xdr:col>6</xdr:col>
      <xdr:colOff>603250</xdr:colOff>
      <xdr:row>1</xdr:row>
      <xdr:rowOff>146050</xdr:rowOff>
    </xdr:from>
    <xdr:to>
      <xdr:col>8</xdr:col>
      <xdr:colOff>711200</xdr:colOff>
      <xdr:row>4</xdr:row>
      <xdr:rowOff>0</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9168FAC-6D90-485F-A1DB-696181531C93}"/>
            </a:ext>
          </a:extLst>
        </xdr:cNvPr>
        <xdr:cNvSpPr/>
      </xdr:nvSpPr>
      <xdr:spPr>
        <a:xfrm>
          <a:off x="7741920" y="331470"/>
          <a:ext cx="744220" cy="40513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100"/>
            <a:t>Definitioner</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304800</xdr:colOff>
      <xdr:row>2</xdr:row>
      <xdr:rowOff>121285</xdr:rowOff>
    </xdr:to>
    <xdr:sp macro="" textlink="">
      <xdr:nvSpPr>
        <xdr:cNvPr id="2" name="AutoShape 1" descr="logga-fri.png">
          <a:extLst>
            <a:ext uri="{FF2B5EF4-FFF2-40B4-BE49-F238E27FC236}">
              <a16:creationId xmlns:a16="http://schemas.microsoft.com/office/drawing/2014/main" id="{63F06084-A8B7-49BB-8396-2C2F85B510E0}"/>
            </a:ext>
          </a:extLst>
        </xdr:cNvPr>
        <xdr:cNvSpPr>
          <a:spLocks noChangeAspect="1" noChangeArrowheads="1"/>
        </xdr:cNvSpPr>
      </xdr:nvSpPr>
      <xdr:spPr bwMode="auto">
        <a:xfrm>
          <a:off x="609600" y="184150"/>
          <a:ext cx="304800" cy="3054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3418</xdr:colOff>
      <xdr:row>0</xdr:row>
      <xdr:rowOff>0</xdr:rowOff>
    </xdr:from>
    <xdr:to>
      <xdr:col>2</xdr:col>
      <xdr:colOff>830580</xdr:colOff>
      <xdr:row>4</xdr:row>
      <xdr:rowOff>76200</xdr:rowOff>
    </xdr:to>
    <xdr:pic>
      <xdr:nvPicPr>
        <xdr:cNvPr id="3" name="Bildobjekt 2">
          <a:extLst>
            <a:ext uri="{FF2B5EF4-FFF2-40B4-BE49-F238E27FC236}">
              <a16:creationId xmlns:a16="http://schemas.microsoft.com/office/drawing/2014/main" id="{8ED346F5-0FEC-4853-872F-D01C93D85C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018" y="0"/>
          <a:ext cx="2255912" cy="812800"/>
        </a:xfrm>
        <a:prstGeom prst="rect">
          <a:avLst/>
        </a:prstGeom>
      </xdr:spPr>
    </xdr:pic>
    <xdr:clientData/>
  </xdr:twoCellAnchor>
  <xdr:twoCellAnchor>
    <xdr:from>
      <xdr:col>6</xdr:col>
      <xdr:colOff>2363537</xdr:colOff>
      <xdr:row>3</xdr:row>
      <xdr:rowOff>6350</xdr:rowOff>
    </xdr:from>
    <xdr:to>
      <xdr:col>7</xdr:col>
      <xdr:colOff>310816</xdr:colOff>
      <xdr:row>5</xdr:row>
      <xdr:rowOff>57150</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E692DD64-246B-42CE-83F1-2509167D308E}"/>
            </a:ext>
          </a:extLst>
        </xdr:cNvPr>
        <xdr:cNvSpPr/>
      </xdr:nvSpPr>
      <xdr:spPr>
        <a:xfrm>
          <a:off x="14244721" y="547771"/>
          <a:ext cx="1045411" cy="41174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100"/>
            <a:t>Definitioner</a:t>
          </a:r>
        </a:p>
      </xdr:txBody>
    </xdr:sp>
    <xdr:clientData/>
  </xdr:twoCellAnchor>
  <xdr:twoCellAnchor editAs="absolute">
    <xdr:from>
      <xdr:col>3</xdr:col>
      <xdr:colOff>6985</xdr:colOff>
      <xdr:row>1</xdr:row>
      <xdr:rowOff>0</xdr:rowOff>
    </xdr:from>
    <xdr:to>
      <xdr:col>3</xdr:col>
      <xdr:colOff>1618615</xdr:colOff>
      <xdr:row>8</xdr:row>
      <xdr:rowOff>94658</xdr:rowOff>
    </xdr:to>
    <mc:AlternateContent xmlns:mc="http://schemas.openxmlformats.org/markup-compatibility/2006" xmlns:sle15="http://schemas.microsoft.com/office/drawing/2012/slicer">
      <mc:Choice Requires="sle15">
        <xdr:graphicFrame macro="">
          <xdr:nvGraphicFramePr>
            <xdr:cNvPr id="5" name="Kommun 5">
              <a:extLst>
                <a:ext uri="{FF2B5EF4-FFF2-40B4-BE49-F238E27FC236}">
                  <a16:creationId xmlns:a16="http://schemas.microsoft.com/office/drawing/2014/main" id="{F8DDF28D-3D4D-4947-876D-7603E903DEB7}"/>
                </a:ext>
              </a:extLst>
            </xdr:cNvPr>
            <xdr:cNvGraphicFramePr/>
          </xdr:nvGraphicFramePr>
          <xdr:xfrm>
            <a:off x="0" y="0"/>
            <a:ext cx="0" cy="0"/>
          </xdr:xfrm>
          <a:graphic>
            <a:graphicData uri="http://schemas.microsoft.com/office/drawing/2010/slicer">
              <sle:slicer xmlns:sle="http://schemas.microsoft.com/office/drawing/2010/slicer" name="Kommun 5"/>
            </a:graphicData>
          </a:graphic>
        </xdr:graphicFrame>
      </mc:Choice>
      <mc:Fallback xmlns="">
        <xdr:sp macro="" textlink="">
          <xdr:nvSpPr>
            <xdr:cNvPr id="0" name=""/>
            <xdr:cNvSpPr>
              <a:spLocks noTextEdit="1"/>
            </xdr:cNvSpPr>
          </xdr:nvSpPr>
          <xdr:spPr>
            <a:xfrm>
              <a:off x="3208555" y="180474"/>
              <a:ext cx="1608455" cy="1368000"/>
            </a:xfrm>
            <a:prstGeom prst="rect">
              <a:avLst/>
            </a:prstGeom>
            <a:solidFill>
              <a:prstClr val="white"/>
            </a:solidFill>
            <a:ln w="1">
              <a:solidFill>
                <a:prstClr val="green"/>
              </a:solidFill>
            </a:ln>
          </xdr:spPr>
          <xdr:txBody>
            <a:bodyPr vertOverflow="clip" horzOverflow="clip"/>
            <a:lstStyle/>
            <a:p>
              <a:r>
                <a:rPr lang="sv-SE" sz="1100"/>
                <a:t>Den här figuren representerar ett tabellutsnitt. Tabellutsnitt stöds inte i den här versionen av Excel.
Det går inte att använda utsnittet om figuren har ändrats i en tidigare version av Excel eller om arbetsboken har sparats i Excel 2007 eller en tidigare version.</a:t>
              </a:r>
            </a:p>
          </xdr:txBody>
        </xdr:sp>
      </mc:Fallback>
    </mc:AlternateContent>
    <xdr:clientData/>
  </xdr:twoCellAnchor>
  <xdr:twoCellAnchor editAs="absolute">
    <xdr:from>
      <xdr:col>4</xdr:col>
      <xdr:colOff>1892375</xdr:colOff>
      <xdr:row>1</xdr:row>
      <xdr:rowOff>0</xdr:rowOff>
    </xdr:from>
    <xdr:to>
      <xdr:col>5</xdr:col>
      <xdr:colOff>563640</xdr:colOff>
      <xdr:row>8</xdr:row>
      <xdr:rowOff>94658</xdr:rowOff>
    </xdr:to>
    <mc:AlternateContent xmlns:mc="http://schemas.openxmlformats.org/markup-compatibility/2006" xmlns:sle15="http://schemas.microsoft.com/office/drawing/2012/slicer">
      <mc:Choice Requires="sle15">
        <xdr:graphicFrame macro="">
          <xdr:nvGraphicFramePr>
            <xdr:cNvPr id="6" name="Skolform 5">
              <a:extLst>
                <a:ext uri="{FF2B5EF4-FFF2-40B4-BE49-F238E27FC236}">
                  <a16:creationId xmlns:a16="http://schemas.microsoft.com/office/drawing/2014/main" id="{DAD2C20B-8E1B-4F01-B787-D3C73F2B838B}"/>
                </a:ext>
              </a:extLst>
            </xdr:cNvPr>
            <xdr:cNvGraphicFramePr/>
          </xdr:nvGraphicFramePr>
          <xdr:xfrm>
            <a:off x="0" y="0"/>
            <a:ext cx="0" cy="0"/>
          </xdr:xfrm>
          <a:graphic>
            <a:graphicData uri="http://schemas.microsoft.com/office/drawing/2010/slicer">
              <sle:slicer xmlns:sle="http://schemas.microsoft.com/office/drawing/2010/slicer" name="Skolform 5"/>
            </a:graphicData>
          </a:graphic>
        </xdr:graphicFrame>
      </mc:Choice>
      <mc:Fallback xmlns="">
        <xdr:sp macro="" textlink="">
          <xdr:nvSpPr>
            <xdr:cNvPr id="0" name=""/>
            <xdr:cNvSpPr>
              <a:spLocks noTextEdit="1"/>
            </xdr:cNvSpPr>
          </xdr:nvSpPr>
          <xdr:spPr>
            <a:xfrm>
              <a:off x="8382576" y="180474"/>
              <a:ext cx="2314494" cy="1368000"/>
            </a:xfrm>
            <a:prstGeom prst="rect">
              <a:avLst/>
            </a:prstGeom>
            <a:solidFill>
              <a:prstClr val="white"/>
            </a:solidFill>
            <a:ln w="1">
              <a:solidFill>
                <a:prstClr val="green"/>
              </a:solidFill>
            </a:ln>
          </xdr:spPr>
          <xdr:txBody>
            <a:bodyPr vertOverflow="clip" horzOverflow="clip"/>
            <a:lstStyle/>
            <a:p>
              <a:r>
                <a:rPr lang="sv-SE" sz="1100"/>
                <a:t>Den här figuren representerar ett tabellutsnitt. Tabellutsnitt stöds inte i den här versionen av Excel.
Det går inte att använda utsnittet om figuren har ändrats i en tidigare version av Excel eller om arbetsboken har sparats i Excel 2007 eller en tidigare version.</a:t>
              </a:r>
            </a:p>
          </xdr:txBody>
        </xdr:sp>
      </mc:Fallback>
    </mc:AlternateContent>
    <xdr:clientData/>
  </xdr:twoCellAnchor>
  <xdr:twoCellAnchor editAs="absolute">
    <xdr:from>
      <xdr:col>2</xdr:col>
      <xdr:colOff>1068766</xdr:colOff>
      <xdr:row>2</xdr:row>
      <xdr:rowOff>20003</xdr:rowOff>
    </xdr:from>
    <xdr:to>
      <xdr:col>2</xdr:col>
      <xdr:colOff>1068766</xdr:colOff>
      <xdr:row>9</xdr:row>
      <xdr:rowOff>124598</xdr:rowOff>
    </xdr:to>
    <mc:AlternateContent xmlns:mc="http://schemas.openxmlformats.org/markup-compatibility/2006" xmlns:sle15="http://schemas.microsoft.com/office/drawing/2012/slicer">
      <mc:Choice Requires="sle15">
        <xdr:graphicFrame macro="">
          <xdr:nvGraphicFramePr>
            <xdr:cNvPr id="7" name="Ansökningstyp 6">
              <a:extLst>
                <a:ext uri="{FF2B5EF4-FFF2-40B4-BE49-F238E27FC236}">
                  <a16:creationId xmlns:a16="http://schemas.microsoft.com/office/drawing/2014/main" id="{08A20F3C-0B7A-4A53-8C85-A6F60142117D}"/>
                </a:ext>
              </a:extLst>
            </xdr:cNvPr>
            <xdr:cNvGraphicFramePr/>
          </xdr:nvGraphicFramePr>
          <xdr:xfrm>
            <a:off x="0" y="0"/>
            <a:ext cx="0" cy="0"/>
          </xdr:xfrm>
          <a:graphic>
            <a:graphicData uri="http://schemas.microsoft.com/office/drawing/2010/slicer">
              <sle:slicer xmlns:sle="http://schemas.microsoft.com/office/drawing/2010/slicer" name="Ansökningstyp 6"/>
            </a:graphicData>
          </a:graphic>
        </xdr:graphicFrame>
      </mc:Choice>
      <mc:Fallback xmlns="">
        <xdr:sp macro="" textlink="">
          <xdr:nvSpPr>
            <xdr:cNvPr id="0" name=""/>
            <xdr:cNvSpPr>
              <a:spLocks noTextEdit="1"/>
            </xdr:cNvSpPr>
          </xdr:nvSpPr>
          <xdr:spPr>
            <a:xfrm>
              <a:off x="3114134" y="394319"/>
              <a:ext cx="0" cy="1415034"/>
            </a:xfrm>
            <a:prstGeom prst="rect">
              <a:avLst/>
            </a:prstGeom>
            <a:solidFill>
              <a:prstClr val="white"/>
            </a:solidFill>
            <a:ln w="1">
              <a:solidFill>
                <a:prstClr val="green"/>
              </a:solidFill>
            </a:ln>
          </xdr:spPr>
          <xdr:txBody>
            <a:bodyPr vertOverflow="clip" horzOverflow="clip"/>
            <a:lstStyle/>
            <a:p>
              <a:r>
                <a:rPr lang="sv-SE" sz="1100"/>
                <a:t>Den här figuren representerar ett tabellutsnitt. Tabellutsnitt stöds inte i den här versionen av Excel.
Det går inte att använda utsnittet om figuren har ändrats i en tidigare version av Excel eller om arbetsboken har sparats i Excel 2007 eller en tidigare version.</a:t>
              </a:r>
            </a:p>
          </xdr:txBody>
        </xdr:sp>
      </mc:Fallback>
    </mc:AlternateContent>
    <xdr:clientData/>
  </xdr:twoCellAnchor>
  <xdr:twoCellAnchor editAs="absolute">
    <xdr:from>
      <xdr:col>5</xdr:col>
      <xdr:colOff>631622</xdr:colOff>
      <xdr:row>1</xdr:row>
      <xdr:rowOff>0</xdr:rowOff>
    </xdr:from>
    <xdr:to>
      <xdr:col>6</xdr:col>
      <xdr:colOff>274084</xdr:colOff>
      <xdr:row>8</xdr:row>
      <xdr:rowOff>94658</xdr:rowOff>
    </xdr:to>
    <mc:AlternateContent xmlns:mc="http://schemas.openxmlformats.org/markup-compatibility/2006" xmlns:sle15="http://schemas.microsoft.com/office/drawing/2012/slicer">
      <mc:Choice Requires="sle15">
        <xdr:graphicFrame macro="">
          <xdr:nvGraphicFramePr>
            <xdr:cNvPr id="8" name="Ansökningstyp 7">
              <a:extLst>
                <a:ext uri="{FF2B5EF4-FFF2-40B4-BE49-F238E27FC236}">
                  <a16:creationId xmlns:a16="http://schemas.microsoft.com/office/drawing/2014/main" id="{E9D3DCDA-2F8C-446C-8862-69319871E841}"/>
                </a:ext>
              </a:extLst>
            </xdr:cNvPr>
            <xdr:cNvGraphicFramePr/>
          </xdr:nvGraphicFramePr>
          <xdr:xfrm>
            <a:off x="0" y="0"/>
            <a:ext cx="0" cy="0"/>
          </xdr:xfrm>
          <a:graphic>
            <a:graphicData uri="http://schemas.microsoft.com/office/drawing/2010/slicer">
              <sle:slicer xmlns:sle="http://schemas.microsoft.com/office/drawing/2010/slicer" name="Ansökningstyp 7"/>
            </a:graphicData>
          </a:graphic>
        </xdr:graphicFrame>
      </mc:Choice>
      <mc:Fallback xmlns="">
        <xdr:sp macro="" textlink="">
          <xdr:nvSpPr>
            <xdr:cNvPr id="0" name=""/>
            <xdr:cNvSpPr>
              <a:spLocks noTextEdit="1"/>
            </xdr:cNvSpPr>
          </xdr:nvSpPr>
          <xdr:spPr>
            <a:xfrm>
              <a:off x="10768227" y="180474"/>
              <a:ext cx="1390216" cy="1368000"/>
            </a:xfrm>
            <a:prstGeom prst="rect">
              <a:avLst/>
            </a:prstGeom>
            <a:solidFill>
              <a:prstClr val="white"/>
            </a:solidFill>
            <a:ln w="1">
              <a:solidFill>
                <a:prstClr val="green"/>
              </a:solidFill>
            </a:ln>
          </xdr:spPr>
          <xdr:txBody>
            <a:bodyPr vertOverflow="clip" horzOverflow="clip"/>
            <a:lstStyle/>
            <a:p>
              <a:r>
                <a:rPr lang="sv-SE" sz="1100"/>
                <a:t>Den här figuren representerar ett tabellutsnitt. Tabellutsnitt stöds inte i den här versionen av Excel.
Det går inte att använda utsnittet om figuren har ändrats i en tidigare version av Excel eller om arbetsboken har sparats i Excel 2007 eller en tidigare version.</a:t>
              </a:r>
            </a:p>
          </xdr:txBody>
        </xdr:sp>
      </mc:Fallback>
    </mc:AlternateContent>
    <xdr:clientData/>
  </xdr:twoCellAnchor>
  <xdr:twoCellAnchor editAs="absolute">
    <xdr:from>
      <xdr:col>3</xdr:col>
      <xdr:colOff>1686597</xdr:colOff>
      <xdr:row>1</xdr:row>
      <xdr:rowOff>0</xdr:rowOff>
    </xdr:from>
    <xdr:to>
      <xdr:col>4</xdr:col>
      <xdr:colOff>1821218</xdr:colOff>
      <xdr:row>8</xdr:row>
      <xdr:rowOff>94658</xdr:rowOff>
    </xdr:to>
    <mc:AlternateContent xmlns:mc="http://schemas.openxmlformats.org/markup-compatibility/2006" xmlns:sle15="http://schemas.microsoft.com/office/drawing/2012/slicer">
      <mc:Choice Requires="sle15">
        <xdr:graphicFrame macro="">
          <xdr:nvGraphicFramePr>
            <xdr:cNvPr id="9" name="Sökande 1">
              <a:extLst>
                <a:ext uri="{FF2B5EF4-FFF2-40B4-BE49-F238E27FC236}">
                  <a16:creationId xmlns:a16="http://schemas.microsoft.com/office/drawing/2014/main" id="{9646B5E8-FB92-4D27-A377-7B5A29B89A9F}"/>
                </a:ext>
              </a:extLst>
            </xdr:cNvPr>
            <xdr:cNvGraphicFramePr/>
          </xdr:nvGraphicFramePr>
          <xdr:xfrm>
            <a:off x="0" y="0"/>
            <a:ext cx="0" cy="0"/>
          </xdr:xfrm>
          <a:graphic>
            <a:graphicData uri="http://schemas.microsoft.com/office/drawing/2010/slicer">
              <sle:slicer xmlns:sle="http://schemas.microsoft.com/office/drawing/2010/slicer" name="Sökande 1"/>
            </a:graphicData>
          </a:graphic>
        </xdr:graphicFrame>
      </mc:Choice>
      <mc:Fallback xmlns="">
        <xdr:sp macro="" textlink="">
          <xdr:nvSpPr>
            <xdr:cNvPr id="0" name=""/>
            <xdr:cNvSpPr>
              <a:spLocks noTextEdit="1"/>
            </xdr:cNvSpPr>
          </xdr:nvSpPr>
          <xdr:spPr>
            <a:xfrm>
              <a:off x="4881817" y="180474"/>
              <a:ext cx="3423252" cy="1368000"/>
            </a:xfrm>
            <a:prstGeom prst="rect">
              <a:avLst/>
            </a:prstGeom>
            <a:solidFill>
              <a:prstClr val="white"/>
            </a:solidFill>
            <a:ln w="1">
              <a:solidFill>
                <a:prstClr val="green"/>
              </a:solidFill>
            </a:ln>
          </xdr:spPr>
          <xdr:txBody>
            <a:bodyPr vertOverflow="clip" horzOverflow="clip"/>
            <a:lstStyle/>
            <a:p>
              <a:r>
                <a:rPr lang="sv-SE" sz="1100"/>
                <a:t>Den här figuren representerar ett tabellutsnitt. Tabellutsnitt stöds inte i den här versionen av Excel.
Det går inte att använda utsnittet om figuren har ändrats i en tidigare version av Excel eller om arbetsboken har sparats i Excel 2007 eller en tidigare version.</a:t>
              </a:r>
            </a:p>
          </xdr:txBody>
        </xdr:sp>
      </mc:Fallback>
    </mc:AlternateContent>
    <xdr:clientData/>
  </xdr:twoCellAnchor>
  <xdr:twoCellAnchor editAs="absolute">
    <xdr:from>
      <xdr:col>6</xdr:col>
      <xdr:colOff>335715</xdr:colOff>
      <xdr:row>1</xdr:row>
      <xdr:rowOff>0</xdr:rowOff>
    </xdr:from>
    <xdr:to>
      <xdr:col>6</xdr:col>
      <xdr:colOff>2161340</xdr:colOff>
      <xdr:row>8</xdr:row>
      <xdr:rowOff>94658</xdr:rowOff>
    </xdr:to>
    <mc:AlternateContent xmlns:mc="http://schemas.openxmlformats.org/markup-compatibility/2006" xmlns:sle15="http://schemas.microsoft.com/office/drawing/2012/slicer">
      <mc:Choice Requires="sle15">
        <xdr:graphicFrame macro="">
          <xdr:nvGraphicFramePr>
            <xdr:cNvPr id="10" name="Beslutstyp">
              <a:extLst>
                <a:ext uri="{FF2B5EF4-FFF2-40B4-BE49-F238E27FC236}">
                  <a16:creationId xmlns:a16="http://schemas.microsoft.com/office/drawing/2014/main" id="{7D57FED4-E397-42FA-3E20-B3A67BDBFB29}"/>
                </a:ext>
              </a:extLst>
            </xdr:cNvPr>
            <xdr:cNvGraphicFramePr/>
          </xdr:nvGraphicFramePr>
          <xdr:xfrm>
            <a:off x="0" y="0"/>
            <a:ext cx="0" cy="0"/>
          </xdr:xfrm>
          <a:graphic>
            <a:graphicData uri="http://schemas.microsoft.com/office/drawing/2010/slicer">
              <sle:slicer xmlns:sle="http://schemas.microsoft.com/office/drawing/2010/slicer" name="Beslutstyp"/>
            </a:graphicData>
          </a:graphic>
        </xdr:graphicFrame>
      </mc:Choice>
      <mc:Fallback xmlns="">
        <xdr:sp macro="" textlink="">
          <xdr:nvSpPr>
            <xdr:cNvPr id="0" name=""/>
            <xdr:cNvSpPr>
              <a:spLocks noTextEdit="1"/>
            </xdr:cNvSpPr>
          </xdr:nvSpPr>
          <xdr:spPr>
            <a:xfrm>
              <a:off x="12213724" y="180474"/>
              <a:ext cx="1831975" cy="1368000"/>
            </a:xfrm>
            <a:prstGeom prst="rect">
              <a:avLst/>
            </a:prstGeom>
            <a:solidFill>
              <a:prstClr val="white"/>
            </a:solidFill>
            <a:ln w="1">
              <a:solidFill>
                <a:prstClr val="green"/>
              </a:solidFill>
            </a:ln>
          </xdr:spPr>
          <xdr:txBody>
            <a:bodyPr vertOverflow="clip" horzOverflow="clip"/>
            <a:lstStyle/>
            <a:p>
              <a:r>
                <a:rPr lang="sv-SE" sz="1100"/>
                <a:t>Den här figuren representerar ett tabellutsnitt. Tabellutsnitt stöds inte i den här versionen av Excel.
Det går inte att använda utsnittet om figuren har ändrats i en tidigare version av Excel eller om arbetsboken har sparats i Excel 2007 eller en tidigare version.</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304800</xdr:colOff>
      <xdr:row>2</xdr:row>
      <xdr:rowOff>138430</xdr:rowOff>
    </xdr:to>
    <xdr:sp macro="" textlink="">
      <xdr:nvSpPr>
        <xdr:cNvPr id="2" name="AutoShape 1" descr="logga-fri.png">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609600" y="190500"/>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3418</xdr:colOff>
      <xdr:row>0</xdr:row>
      <xdr:rowOff>0</xdr:rowOff>
    </xdr:from>
    <xdr:to>
      <xdr:col>2</xdr:col>
      <xdr:colOff>820420</xdr:colOff>
      <xdr:row>4</xdr:row>
      <xdr:rowOff>76200</xdr:rowOff>
    </xdr:to>
    <xdr:pic>
      <xdr:nvPicPr>
        <xdr:cNvPr id="3" name="Bildobjekt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018" y="0"/>
          <a:ext cx="2187332" cy="838200"/>
        </a:xfrm>
        <a:prstGeom prst="rect">
          <a:avLst/>
        </a:prstGeom>
      </xdr:spPr>
    </xdr:pic>
    <xdr:clientData/>
  </xdr:twoCellAnchor>
  <xdr:twoCellAnchor editAs="absolute">
    <xdr:from>
      <xdr:col>3</xdr:col>
      <xdr:colOff>57785</xdr:colOff>
      <xdr:row>2</xdr:row>
      <xdr:rowOff>2858</xdr:rowOff>
    </xdr:from>
    <xdr:to>
      <xdr:col>3</xdr:col>
      <xdr:colOff>2042795</xdr:colOff>
      <xdr:row>9</xdr:row>
      <xdr:rowOff>99833</xdr:rowOff>
    </xdr:to>
    <mc:AlternateContent xmlns:mc="http://schemas.openxmlformats.org/markup-compatibility/2006" xmlns:sle15="http://schemas.microsoft.com/office/drawing/2012/slicer">
      <mc:Choice Requires="sle15">
        <xdr:graphicFrame macro="">
          <xdr:nvGraphicFramePr>
            <xdr:cNvPr id="5" name="Kommun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microsoft.com/office/drawing/2010/slicer">
              <sle:slicer xmlns:sle="http://schemas.microsoft.com/office/drawing/2010/slicer" name="Kommun 4"/>
            </a:graphicData>
          </a:graphic>
        </xdr:graphicFrame>
      </mc:Choice>
      <mc:Fallback xmlns="">
        <xdr:sp macro="" textlink="">
          <xdr:nvSpPr>
            <xdr:cNvPr id="0" name=""/>
            <xdr:cNvSpPr>
              <a:spLocks noTextEdit="1"/>
            </xdr:cNvSpPr>
          </xdr:nvSpPr>
          <xdr:spPr>
            <a:xfrm>
              <a:off x="3136900" y="373063"/>
              <a:ext cx="1987550" cy="14400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3</xdr:col>
      <xdr:colOff>2081877</xdr:colOff>
      <xdr:row>1</xdr:row>
      <xdr:rowOff>172720</xdr:rowOff>
    </xdr:from>
    <xdr:to>
      <xdr:col>4</xdr:col>
      <xdr:colOff>2347595</xdr:colOff>
      <xdr:row>9</xdr:row>
      <xdr:rowOff>96975</xdr:rowOff>
    </xdr:to>
    <mc:AlternateContent xmlns:mc="http://schemas.openxmlformats.org/markup-compatibility/2006" xmlns:sle15="http://schemas.microsoft.com/office/drawing/2012/slicer">
      <mc:Choice Requires="sle15">
        <xdr:graphicFrame macro="">
          <xdr:nvGraphicFramePr>
            <xdr:cNvPr id="6" name="Skolform 4">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microsoft.com/office/drawing/2010/slicer">
              <sle:slicer xmlns:sle="http://schemas.microsoft.com/office/drawing/2010/slicer" name="Skolform 4"/>
            </a:graphicData>
          </a:graphic>
        </xdr:graphicFrame>
      </mc:Choice>
      <mc:Fallback xmlns="">
        <xdr:sp macro="" textlink="">
          <xdr:nvSpPr>
            <xdr:cNvPr id="0" name=""/>
            <xdr:cNvSpPr>
              <a:spLocks noTextEdit="1"/>
            </xdr:cNvSpPr>
          </xdr:nvSpPr>
          <xdr:spPr>
            <a:xfrm>
              <a:off x="5169882" y="361950"/>
              <a:ext cx="2831118" cy="14400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2</xdr:col>
      <xdr:colOff>1068766</xdr:colOff>
      <xdr:row>2</xdr:row>
      <xdr:rowOff>20638</xdr:rowOff>
    </xdr:from>
    <xdr:to>
      <xdr:col>2</xdr:col>
      <xdr:colOff>1068766</xdr:colOff>
      <xdr:row>9</xdr:row>
      <xdr:rowOff>134123</xdr:rowOff>
    </xdr:to>
    <mc:AlternateContent xmlns:mc="http://schemas.openxmlformats.org/markup-compatibility/2006" xmlns:sle15="http://schemas.microsoft.com/office/drawing/2012/slicer">
      <mc:Choice Requires="sle15">
        <xdr:graphicFrame macro="">
          <xdr:nvGraphicFramePr>
            <xdr:cNvPr id="7" name="Ansökningstyp 4">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microsoft.com/office/drawing/2010/slicer">
              <sle:slicer xmlns:sle="http://schemas.microsoft.com/office/drawing/2010/slicer" name="Ansökningstyp 4"/>
            </a:graphicData>
          </a:graphic>
        </xdr:graphicFrame>
      </mc:Choice>
      <mc:Fallback xmlns="">
        <xdr:sp macro="" textlink="">
          <xdr:nvSpPr>
            <xdr:cNvPr id="0" name=""/>
            <xdr:cNvSpPr>
              <a:spLocks noTextEdit="1"/>
            </xdr:cNvSpPr>
          </xdr:nvSpPr>
          <xdr:spPr>
            <a:xfrm>
              <a:off x="3049966" y="392113"/>
              <a:ext cx="0" cy="14400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4</xdr:col>
      <xdr:colOff>2362200</xdr:colOff>
      <xdr:row>1</xdr:row>
      <xdr:rowOff>172720</xdr:rowOff>
    </xdr:from>
    <xdr:to>
      <xdr:col>5</xdr:col>
      <xdr:colOff>1201420</xdr:colOff>
      <xdr:row>9</xdr:row>
      <xdr:rowOff>96975</xdr:rowOff>
    </xdr:to>
    <mc:AlternateContent xmlns:mc="http://schemas.openxmlformats.org/markup-compatibility/2006" xmlns:sle15="http://schemas.microsoft.com/office/drawing/2012/slicer">
      <mc:Choice Requires="sle15">
        <xdr:graphicFrame macro="">
          <xdr:nvGraphicFramePr>
            <xdr:cNvPr id="8" name="Ansökningstyp 1">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microsoft.com/office/drawing/2010/slicer">
              <sle:slicer xmlns:sle="http://schemas.microsoft.com/office/drawing/2010/slicer" name="Ansökningstyp 1"/>
            </a:graphicData>
          </a:graphic>
        </xdr:graphicFrame>
      </mc:Choice>
      <mc:Fallback xmlns="">
        <xdr:sp macro="" textlink="">
          <xdr:nvSpPr>
            <xdr:cNvPr id="0" name=""/>
            <xdr:cNvSpPr>
              <a:spLocks noTextEdit="1"/>
            </xdr:cNvSpPr>
          </xdr:nvSpPr>
          <xdr:spPr>
            <a:xfrm>
              <a:off x="8029575" y="361950"/>
              <a:ext cx="1828800" cy="14400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5</xdr:col>
      <xdr:colOff>1219382</xdr:colOff>
      <xdr:row>1</xdr:row>
      <xdr:rowOff>176710</xdr:rowOff>
    </xdr:from>
    <xdr:to>
      <xdr:col>6</xdr:col>
      <xdr:colOff>274180</xdr:colOff>
      <xdr:row>9</xdr:row>
      <xdr:rowOff>102210</xdr:rowOff>
    </xdr:to>
    <mc:AlternateContent xmlns:mc="http://schemas.openxmlformats.org/markup-compatibility/2006" xmlns:sle15="http://schemas.microsoft.com/office/drawing/2012/slicer">
      <mc:Choice Requires="sle15">
        <xdr:graphicFrame macro="">
          <xdr:nvGraphicFramePr>
            <xdr:cNvPr id="12" name="Beslut">
              <a:extLst>
                <a:ext uri="{FF2B5EF4-FFF2-40B4-BE49-F238E27FC236}">
                  <a16:creationId xmlns:a16="http://schemas.microsoft.com/office/drawing/2014/main" id="{F2E5AEEA-902D-1EC7-F143-61FEC19CA4A3}"/>
                </a:ext>
              </a:extLst>
            </xdr:cNvPr>
            <xdr:cNvGraphicFramePr/>
          </xdr:nvGraphicFramePr>
          <xdr:xfrm>
            <a:off x="0" y="0"/>
            <a:ext cx="0" cy="0"/>
          </xdr:xfrm>
          <a:graphic>
            <a:graphicData uri="http://schemas.microsoft.com/office/drawing/2010/slicer">
              <sle:slicer xmlns:sle="http://schemas.microsoft.com/office/drawing/2010/slicer" name="Beslut"/>
            </a:graphicData>
          </a:graphic>
        </xdr:graphicFrame>
      </mc:Choice>
      <mc:Fallback xmlns="">
        <xdr:sp macro="" textlink="">
          <xdr:nvSpPr>
            <xdr:cNvPr id="0" name=""/>
            <xdr:cNvSpPr>
              <a:spLocks noTextEdit="1"/>
            </xdr:cNvSpPr>
          </xdr:nvSpPr>
          <xdr:spPr>
            <a:xfrm>
              <a:off x="10256793" y="361314"/>
              <a:ext cx="1983508" cy="1388267"/>
            </a:xfrm>
            <a:prstGeom prst="rect">
              <a:avLst/>
            </a:prstGeom>
            <a:solidFill>
              <a:prstClr val="white"/>
            </a:solidFill>
            <a:ln w="1">
              <a:solidFill>
                <a:prstClr val="green"/>
              </a:solidFill>
            </a:ln>
          </xdr:spPr>
          <xdr:txBody>
            <a:bodyPr vertOverflow="clip" horzOverflow="clip"/>
            <a:lstStyle/>
            <a:p>
              <a:r>
                <a:rPr lang="sv-SE" sz="1100"/>
                <a:t>Den här figuren representerar ett tabellutsnitt. Tabellutsnitt stöds inte i den här versionen av Excel.
Det går inte att använda utsnittet om figuren har ändrats i en tidigare version av Excel eller om arbetsboken har sparats i Excel 2007 eller en tidigare version.</a:t>
              </a:r>
            </a:p>
          </xdr:txBody>
        </xdr:sp>
      </mc:Fallback>
    </mc:AlternateContent>
    <xdr:clientData/>
  </xdr:twoCellAnchor>
  <xdr:twoCellAnchor>
    <xdr:from>
      <xdr:col>6</xdr:col>
      <xdr:colOff>458652</xdr:colOff>
      <xdr:row>3</xdr:row>
      <xdr:rowOff>90533</xdr:rowOff>
    </xdr:from>
    <xdr:to>
      <xdr:col>7</xdr:col>
      <xdr:colOff>1012009</xdr:colOff>
      <xdr:row>5</xdr:row>
      <xdr:rowOff>86724</xdr:rowOff>
    </xdr:to>
    <xdr:sp macro="" textlink="">
      <xdr:nvSpPr>
        <xdr:cNvPr id="15" name="Rektangel med rundade hörn 3">
          <a:hlinkClick xmlns:r="http://schemas.openxmlformats.org/officeDocument/2006/relationships" r:id="rId2"/>
          <a:extLst>
            <a:ext uri="{FF2B5EF4-FFF2-40B4-BE49-F238E27FC236}">
              <a16:creationId xmlns:a16="http://schemas.microsoft.com/office/drawing/2014/main" id="{8FCF1533-DF9D-4A27-AEFA-2B2002511745}"/>
            </a:ext>
          </a:extLst>
        </xdr:cNvPr>
        <xdr:cNvSpPr/>
      </xdr:nvSpPr>
      <xdr:spPr>
        <a:xfrm>
          <a:off x="12432938" y="634819"/>
          <a:ext cx="1959428" cy="35904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100"/>
            <a:t>Definitioner</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304800</xdr:colOff>
      <xdr:row>2</xdr:row>
      <xdr:rowOff>137160</xdr:rowOff>
    </xdr:to>
    <xdr:sp macro="" textlink="">
      <xdr:nvSpPr>
        <xdr:cNvPr id="2" name="AutoShape 1" descr="logga-fri.png">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09600" y="190500"/>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3418</xdr:colOff>
      <xdr:row>0</xdr:row>
      <xdr:rowOff>0</xdr:rowOff>
    </xdr:from>
    <xdr:to>
      <xdr:col>2</xdr:col>
      <xdr:colOff>825500</xdr:colOff>
      <xdr:row>4</xdr:row>
      <xdr:rowOff>76200</xdr:rowOff>
    </xdr:to>
    <xdr:pic>
      <xdr:nvPicPr>
        <xdr:cNvPr id="3" name="Bildobjekt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018" y="0"/>
          <a:ext cx="2187332" cy="838200"/>
        </a:xfrm>
        <a:prstGeom prst="rect">
          <a:avLst/>
        </a:prstGeom>
      </xdr:spPr>
    </xdr:pic>
    <xdr:clientData/>
  </xdr:twoCellAnchor>
  <xdr:twoCellAnchor>
    <xdr:from>
      <xdr:col>5</xdr:col>
      <xdr:colOff>1355725</xdr:colOff>
      <xdr:row>2</xdr:row>
      <xdr:rowOff>12700</xdr:rowOff>
    </xdr:from>
    <xdr:to>
      <xdr:col>7</xdr:col>
      <xdr:colOff>0</xdr:colOff>
      <xdr:row>4</xdr:row>
      <xdr:rowOff>57150</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500-000004000000}"/>
            </a:ext>
          </a:extLst>
        </xdr:cNvPr>
        <xdr:cNvSpPr/>
      </xdr:nvSpPr>
      <xdr:spPr>
        <a:xfrm>
          <a:off x="11699875" y="393700"/>
          <a:ext cx="3101975" cy="425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100"/>
            <a:t>Definitioner</a:t>
          </a:r>
        </a:p>
      </xdr:txBody>
    </xdr:sp>
    <xdr:clientData/>
  </xdr:twoCellAnchor>
  <xdr:twoCellAnchor editAs="absolute">
    <xdr:from>
      <xdr:col>3</xdr:col>
      <xdr:colOff>34925</xdr:colOff>
      <xdr:row>2</xdr:row>
      <xdr:rowOff>2858</xdr:rowOff>
    </xdr:from>
    <xdr:to>
      <xdr:col>3</xdr:col>
      <xdr:colOff>2130425</xdr:colOff>
      <xdr:row>9</xdr:row>
      <xdr:rowOff>98563</xdr:rowOff>
    </xdr:to>
    <mc:AlternateContent xmlns:mc="http://schemas.openxmlformats.org/markup-compatibility/2006" xmlns:sle15="http://schemas.microsoft.com/office/drawing/2012/slicer">
      <mc:Choice Requires="sle15">
        <xdr:graphicFrame macro="">
          <xdr:nvGraphicFramePr>
            <xdr:cNvPr id="5" name="Kommun 3">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microsoft.com/office/drawing/2010/slicer">
              <sle:slicer xmlns:sle="http://schemas.microsoft.com/office/drawing/2010/slicer" name="Kommun 3"/>
            </a:graphicData>
          </a:graphic>
        </xdr:graphicFrame>
      </mc:Choice>
      <mc:Fallback xmlns="">
        <xdr:sp macro="" textlink="">
          <xdr:nvSpPr>
            <xdr:cNvPr id="0" name=""/>
            <xdr:cNvSpPr>
              <a:spLocks noTextEdit="1"/>
            </xdr:cNvSpPr>
          </xdr:nvSpPr>
          <xdr:spPr>
            <a:xfrm>
              <a:off x="3336925" y="373063"/>
              <a:ext cx="2092325" cy="14400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3</xdr:col>
      <xdr:colOff>2196814</xdr:colOff>
      <xdr:row>2</xdr:row>
      <xdr:rowOff>2859</xdr:rowOff>
    </xdr:from>
    <xdr:to>
      <xdr:col>3</xdr:col>
      <xdr:colOff>3654426</xdr:colOff>
      <xdr:row>9</xdr:row>
      <xdr:rowOff>98564</xdr:rowOff>
    </xdr:to>
    <mc:AlternateContent xmlns:mc="http://schemas.openxmlformats.org/markup-compatibility/2006" xmlns:sle15="http://schemas.microsoft.com/office/drawing/2012/slicer">
      <mc:Choice Requires="sle15">
        <xdr:graphicFrame macro="">
          <xdr:nvGraphicFramePr>
            <xdr:cNvPr id="6" name="Skolform 3">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microsoft.com/office/drawing/2010/slicer">
              <sle:slicer xmlns:sle="http://schemas.microsoft.com/office/drawing/2010/slicer" name="Skolform 3"/>
            </a:graphicData>
          </a:graphic>
        </xdr:graphicFrame>
      </mc:Choice>
      <mc:Fallback xmlns="">
        <xdr:sp macro="" textlink="">
          <xdr:nvSpPr>
            <xdr:cNvPr id="0" name=""/>
            <xdr:cNvSpPr>
              <a:spLocks noTextEdit="1"/>
            </xdr:cNvSpPr>
          </xdr:nvSpPr>
          <xdr:spPr>
            <a:xfrm>
              <a:off x="5503259" y="373064"/>
              <a:ext cx="1449992" cy="14400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2</xdr:col>
      <xdr:colOff>1068766</xdr:colOff>
      <xdr:row>2</xdr:row>
      <xdr:rowOff>25718</xdr:rowOff>
    </xdr:from>
    <xdr:to>
      <xdr:col>2</xdr:col>
      <xdr:colOff>1068766</xdr:colOff>
      <xdr:row>9</xdr:row>
      <xdr:rowOff>139203</xdr:rowOff>
    </xdr:to>
    <mc:AlternateContent xmlns:mc="http://schemas.openxmlformats.org/markup-compatibility/2006" xmlns:sle15="http://schemas.microsoft.com/office/drawing/2012/slicer">
      <mc:Choice Requires="sle15">
        <xdr:graphicFrame macro="">
          <xdr:nvGraphicFramePr>
            <xdr:cNvPr id="7" name="Ansökningstyp 3">
              <a:extLst>
                <a:ext uri="{FF2B5EF4-FFF2-40B4-BE49-F238E27FC236}">
                  <a16:creationId xmlns:a16="http://schemas.microsoft.com/office/drawing/2014/main" id="{00000000-0008-0000-0500-000007000000}"/>
                </a:ext>
              </a:extLst>
            </xdr:cNvPr>
            <xdr:cNvGraphicFramePr/>
          </xdr:nvGraphicFramePr>
          <xdr:xfrm>
            <a:off x="0" y="0"/>
            <a:ext cx="0" cy="0"/>
          </xdr:xfrm>
          <a:graphic>
            <a:graphicData uri="http://schemas.microsoft.com/office/drawing/2010/slicer">
              <sle:slicer xmlns:sle="http://schemas.microsoft.com/office/drawing/2010/slicer" name="Ansökningstyp 3"/>
            </a:graphicData>
          </a:graphic>
        </xdr:graphicFrame>
      </mc:Choice>
      <mc:Fallback xmlns="">
        <xdr:sp macro="" textlink="">
          <xdr:nvSpPr>
            <xdr:cNvPr id="0" name=""/>
            <xdr:cNvSpPr>
              <a:spLocks noTextEdit="1"/>
            </xdr:cNvSpPr>
          </xdr:nvSpPr>
          <xdr:spPr>
            <a:xfrm>
              <a:off x="3049966" y="392113"/>
              <a:ext cx="0" cy="14400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3</xdr:col>
      <xdr:colOff>3736340</xdr:colOff>
      <xdr:row>1</xdr:row>
      <xdr:rowOff>173990</xdr:rowOff>
    </xdr:from>
    <xdr:to>
      <xdr:col>4</xdr:col>
      <xdr:colOff>1295400</xdr:colOff>
      <xdr:row>9</xdr:row>
      <xdr:rowOff>88270</xdr:rowOff>
    </xdr:to>
    <mc:AlternateContent xmlns:mc="http://schemas.openxmlformats.org/markup-compatibility/2006" xmlns:sle15="http://schemas.microsoft.com/office/drawing/2012/slicer">
      <mc:Choice Requires="sle15">
        <xdr:graphicFrame macro="">
          <xdr:nvGraphicFramePr>
            <xdr:cNvPr id="8" name="Ansökningstyp 5">
              <a:extLst>
                <a:ext uri="{FF2B5EF4-FFF2-40B4-BE49-F238E27FC236}">
                  <a16:creationId xmlns:a16="http://schemas.microsoft.com/office/drawing/2014/main" id="{E90101DA-1090-F826-CF1D-9F97855288C0}"/>
                </a:ext>
              </a:extLst>
            </xdr:cNvPr>
            <xdr:cNvGraphicFramePr/>
          </xdr:nvGraphicFramePr>
          <xdr:xfrm>
            <a:off x="0" y="0"/>
            <a:ext cx="0" cy="0"/>
          </xdr:xfrm>
          <a:graphic>
            <a:graphicData uri="http://schemas.microsoft.com/office/drawing/2010/slicer">
              <sle:slicer xmlns:sle="http://schemas.microsoft.com/office/drawing/2010/slicer" name="Ansökningstyp 5"/>
            </a:graphicData>
          </a:graphic>
        </xdr:graphicFrame>
      </mc:Choice>
      <mc:Fallback xmlns="">
        <xdr:sp macro="" textlink="">
          <xdr:nvSpPr>
            <xdr:cNvPr id="0" name=""/>
            <xdr:cNvSpPr>
              <a:spLocks noTextEdit="1"/>
            </xdr:cNvSpPr>
          </xdr:nvSpPr>
          <xdr:spPr>
            <a:xfrm>
              <a:off x="7174865" y="354965"/>
              <a:ext cx="1654810" cy="1368430"/>
            </a:xfrm>
            <a:prstGeom prst="rect">
              <a:avLst/>
            </a:prstGeom>
            <a:solidFill>
              <a:prstClr val="white"/>
            </a:solidFill>
            <a:ln w="1">
              <a:solidFill>
                <a:prstClr val="green"/>
              </a:solidFill>
            </a:ln>
          </xdr:spPr>
          <xdr:txBody>
            <a:bodyPr vertOverflow="clip" horzOverflow="clip"/>
            <a:lstStyle/>
            <a:p>
              <a:r>
                <a:rPr lang="sv-SE" sz="1100"/>
                <a:t>Den här figuren representerar ett tabellutsnitt. Tabellutsnitt stöds inte i den här versionen av Excel.
Det går inte att använda utsnittet om figuren har ändrats i en tidigare version av Excel eller om arbetsboken har sparats i Excel 2007 eller en tidigare version.</a:t>
              </a:r>
            </a:p>
          </xdr:txBody>
        </xdr:sp>
      </mc:Fallback>
    </mc:AlternateContent>
    <xdr:clientData/>
  </xdr:twoCellAnchor>
  <xdr:twoCellAnchor editAs="absolute">
    <xdr:from>
      <xdr:col>4</xdr:col>
      <xdr:colOff>1385570</xdr:colOff>
      <xdr:row>1</xdr:row>
      <xdr:rowOff>176530</xdr:rowOff>
    </xdr:from>
    <xdr:to>
      <xdr:col>5</xdr:col>
      <xdr:colOff>166370</xdr:colOff>
      <xdr:row>9</xdr:row>
      <xdr:rowOff>92080</xdr:rowOff>
    </xdr:to>
    <mc:AlternateContent xmlns:mc="http://schemas.openxmlformats.org/markup-compatibility/2006" xmlns:sle15="http://schemas.microsoft.com/office/drawing/2012/slicer">
      <mc:Choice Requires="sle15">
        <xdr:graphicFrame macro="">
          <xdr:nvGraphicFramePr>
            <xdr:cNvPr id="9" name="Beslut 1">
              <a:extLst>
                <a:ext uri="{FF2B5EF4-FFF2-40B4-BE49-F238E27FC236}">
                  <a16:creationId xmlns:a16="http://schemas.microsoft.com/office/drawing/2014/main" id="{4DEE366A-5EF7-65B9-BCF7-FEF442828F17}"/>
                </a:ext>
              </a:extLst>
            </xdr:cNvPr>
            <xdr:cNvGraphicFramePr/>
          </xdr:nvGraphicFramePr>
          <xdr:xfrm>
            <a:off x="0" y="0"/>
            <a:ext cx="0" cy="0"/>
          </xdr:xfrm>
          <a:graphic>
            <a:graphicData uri="http://schemas.microsoft.com/office/drawing/2010/slicer">
              <sle:slicer xmlns:sle="http://schemas.microsoft.com/office/drawing/2010/slicer" name="Beslut 1"/>
            </a:graphicData>
          </a:graphic>
        </xdr:graphicFrame>
      </mc:Choice>
      <mc:Fallback xmlns="">
        <xdr:sp macro="" textlink="">
          <xdr:nvSpPr>
            <xdr:cNvPr id="0" name=""/>
            <xdr:cNvSpPr>
              <a:spLocks noTextEdit="1"/>
            </xdr:cNvSpPr>
          </xdr:nvSpPr>
          <xdr:spPr>
            <a:xfrm>
              <a:off x="8916670" y="360680"/>
              <a:ext cx="1190625" cy="1369700"/>
            </a:xfrm>
            <a:prstGeom prst="rect">
              <a:avLst/>
            </a:prstGeom>
            <a:solidFill>
              <a:prstClr val="white"/>
            </a:solidFill>
            <a:ln w="1">
              <a:solidFill>
                <a:prstClr val="green"/>
              </a:solidFill>
            </a:ln>
          </xdr:spPr>
          <xdr:txBody>
            <a:bodyPr vertOverflow="clip" horzOverflow="clip"/>
            <a:lstStyle/>
            <a:p>
              <a:r>
                <a:rPr lang="sv-SE" sz="1100"/>
                <a:t>Den här figuren representerar ett tabellutsnitt. Tabellutsnitt stöds inte i den här versionen av Excel.
Det går inte att använda utsnittet om figuren har ändrats i en tidigare version av Excel eller om arbetsboken har sparats i Excel 2007 eller en tidigare version.</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69850</xdr:colOff>
      <xdr:row>0</xdr:row>
      <xdr:rowOff>0</xdr:rowOff>
    </xdr:from>
    <xdr:to>
      <xdr:col>2</xdr:col>
      <xdr:colOff>377582</xdr:colOff>
      <xdr:row>4</xdr:row>
      <xdr:rowOff>69850</xdr:rowOff>
    </xdr:to>
    <xdr:pic>
      <xdr:nvPicPr>
        <xdr:cNvPr id="2" name="Bildobjekt 1">
          <a:extLst>
            <a:ext uri="{FF2B5EF4-FFF2-40B4-BE49-F238E27FC236}">
              <a16:creationId xmlns:a16="http://schemas.microsoft.com/office/drawing/2014/main" id="{7D71F9D1-759D-4A19-AC8B-F981FEBBC9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450" y="0"/>
          <a:ext cx="2295282" cy="812800"/>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Kommun11" xr10:uid="{00000000-0013-0000-FFFF-FFFF04000000}" sourceName="Kommun">
  <extLst>
    <x:ext xmlns:x15="http://schemas.microsoft.com/office/spreadsheetml/2010/11/main" uri="{2F2917AC-EB37-4324-AD4E-5DD8C200BD13}">
      <x15:tableSlicerCache tableId="3" column="2"/>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Skolform21" xr10:uid="{1239B581-2A35-48EA-A021-4096A8CAA01B}" sourceName="Skolform">
  <extLst>
    <x:ext xmlns:x15="http://schemas.microsoft.com/office/spreadsheetml/2010/11/main" uri="{2F2917AC-EB37-4324-AD4E-5DD8C200BD13}">
      <x15:tableSlicerCache tableId="1" column="5"/>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Ansökningstyp21" xr10:uid="{B378FFAC-172B-4F1B-8361-A70726FCA320}" sourceName="Ansökningstyp">
  <extLst>
    <x:ext xmlns:x15="http://schemas.microsoft.com/office/spreadsheetml/2010/11/main" uri="{2F2917AC-EB37-4324-AD4E-5DD8C200BD13}">
      <x15:tableSlicerCache tableId="1" column="6"/>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Sökande1" xr10:uid="{8BEB321B-609A-4B6A-931B-E20B1C86FFE4}" sourceName="Sökande">
  <extLst>
    <x:ext xmlns:x15="http://schemas.microsoft.com/office/spreadsheetml/2010/11/main" uri="{2F2917AC-EB37-4324-AD4E-5DD8C200BD13}">
      <x15:tableSlicerCache tableId="1" column="4"/>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Beslutstyp" xr10:uid="{8EB6678D-336A-4C18-A20D-4110CBE42C92}" sourceName="Beslutstyp">
  <extLst>
    <x:ext xmlns:x15="http://schemas.microsoft.com/office/spreadsheetml/2010/11/main" uri="{2F2917AC-EB37-4324-AD4E-5DD8C200BD13}">
      <x15:tableSlicerCache tableId="1" column="7" sortOrder="descending"/>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Skolform11" xr10:uid="{00000000-0013-0000-FFFF-FFFF05000000}" sourceName="Skolform">
  <extLst>
    <x:ext xmlns:x15="http://schemas.microsoft.com/office/spreadsheetml/2010/11/main" uri="{2F2917AC-EB37-4324-AD4E-5DD8C200BD13}">
      <x15:tableSlicerCache tableId="3" column="5"/>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Ansökningstyp11" xr10:uid="{00000000-0013-0000-FFFF-FFFF06000000}" sourceName="Ansökningstyp">
  <extLst>
    <x:ext xmlns:x15="http://schemas.microsoft.com/office/spreadsheetml/2010/11/main" uri="{2F2917AC-EB37-4324-AD4E-5DD8C200BD13}">
      <x15:tableSlicerCache tableId="3" column="6"/>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Kommun12" xr10:uid="{00000000-0013-0000-FFFF-FFFF07000000}" sourceName="Kommun">
  <extLst>
    <x:ext xmlns:x15="http://schemas.microsoft.com/office/spreadsheetml/2010/11/main" uri="{2F2917AC-EB37-4324-AD4E-5DD8C200BD13}">
      <x15:tableSlicerCache tableId="5" column="2"/>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Skolform12" xr10:uid="{00000000-0013-0000-FFFF-FFFF08000000}" sourceName="Skolform">
  <extLst>
    <x:ext xmlns:x15="http://schemas.microsoft.com/office/spreadsheetml/2010/11/main" uri="{2F2917AC-EB37-4324-AD4E-5DD8C200BD13}">
      <x15:tableSlicerCache tableId="5" column="5"/>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Ansökningstyp12" xr10:uid="{00000000-0013-0000-FFFF-FFFF09000000}" sourceName="Ansökningstyp">
  <extLst>
    <x:ext xmlns:x15="http://schemas.microsoft.com/office/spreadsheetml/2010/11/main" uri="{2F2917AC-EB37-4324-AD4E-5DD8C200BD13}">
      <x15:tableSlicerCache tableId="5" column="6"/>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Beslut" xr10:uid="{7D29DCFA-F82A-453C-ABDC-97635C746485}" sourceName="Beslut">
  <extLst>
    <x:ext xmlns:x15="http://schemas.microsoft.com/office/spreadsheetml/2010/11/main" uri="{2F2917AC-EB37-4324-AD4E-5DD8C200BD13}">
      <x15:tableSlicerCache tableId="5" column="7"/>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Beslut1" xr10:uid="{C687AC59-821A-4DC5-BB34-EB0860F511C0}" sourceName="Beslut">
  <extLst>
    <x:ext xmlns:x15="http://schemas.microsoft.com/office/spreadsheetml/2010/11/main" uri="{2F2917AC-EB37-4324-AD4E-5DD8C200BD13}">
      <x15:tableSlicerCache tableId="3" column="7"/>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Kommun21" xr10:uid="{80720C7B-552D-4C88-BCD6-DC6E11545684}" sourceName="Kommun">
  <extLst>
    <x:ext xmlns:x15="http://schemas.microsoft.com/office/spreadsheetml/2010/11/main" uri="{2F2917AC-EB37-4324-AD4E-5DD8C200BD13}">
      <x15:tableSlicerCache tableId="1"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Kommun 5" xr10:uid="{14BA36BD-9C1F-411D-9AA2-3A515AE5844F}" cache="Utsnitt_Kommun21" caption="Kommun" style="SlicerStyleDark1" rowHeight="241300"/>
  <slicer name="Skolform 5" xr10:uid="{436A0534-AA17-487E-B2E1-4B49AC3C5B90}" cache="Utsnitt_Skolform21" caption="Skolform" startItem="1" style="SlicerStyleDark1" rowHeight="241300"/>
  <slicer name="Ansökningstyp 6" xr10:uid="{1DCC71FC-AAF5-41B1-B7BD-906A78E8940D}" cache="Utsnitt_Ansökningstyp21" caption="Ansökningstyp" style="SlicerStyleDark1" rowHeight="241300"/>
  <slicer name="Ansökningstyp 7" xr10:uid="{6A157673-C2ED-4B7A-B1A4-375F2F4C9047}" cache="Utsnitt_Ansökningstyp21" caption="Ansökningstyp" style="SlicerStyleDark1" rowHeight="241300"/>
  <slicer name="Sökande 1" xr10:uid="{E6BA4E22-DD66-4A87-9F0A-F3091019E8F0}" cache="Utsnitt_Sökande1" caption="Sökande" style="SlicerStyleDark1" rowHeight="241300"/>
  <slicer name="Beslutstyp" xr10:uid="{636E0A87-9D75-4ED3-B47B-A85D4AE264D2}" cache="Utsnitt_Beslutstyp" caption="Beslutstyp" style="SlicerStyleDark1" rowHeight="1656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Kommun 4" xr10:uid="{00000000-0014-0000-FFFF-FFFF0B000000}" cache="Utsnitt_Kommun12" caption="Kommun" startItem="2" style="SlicerStyleDark1" rowHeight="241300"/>
  <slicer name="Skolform 4" xr10:uid="{00000000-0014-0000-FFFF-FFFF0C000000}" cache="Utsnitt_Skolform12" caption="Skolform" style="SlicerStyleDark1" rowHeight="241300"/>
  <slicer name="Ansökningstyp 4" xr10:uid="{00000000-0014-0000-FFFF-FFFF0D000000}" cache="Utsnitt_Ansökningstyp12" caption="Ansökningstyp" style="SlicerStyleDark1" rowHeight="241300"/>
  <slicer name="Ansökningstyp 1" xr10:uid="{00000000-0014-0000-FFFF-FFFF0E000000}" cache="Utsnitt_Ansökningstyp12" caption="Ansökningstyp" style="SlicerStyleDark1" rowHeight="241300"/>
  <slicer name="Beslut" xr10:uid="{91EC32DD-B241-4934-9C50-0FF82FE7993A}" cache="Utsnitt_Beslut" caption="Beslut" style="SlicerStyleDark1"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Kommun 3" xr10:uid="{00000000-0014-0000-FFFF-FFFF0F000000}" cache="Utsnitt_Kommun11" caption="Kommun" style="SlicerStyleDark1" rowHeight="241300"/>
  <slicer name="Skolform 3" xr10:uid="{00000000-0014-0000-FFFF-FFFF10000000}" cache="Utsnitt_Skolform11" caption="Skolform" style="SlicerStyleDark1" rowHeight="241300"/>
  <slicer name="Ansökningstyp 3" xr10:uid="{00000000-0014-0000-FFFF-FFFF11000000}" cache="Utsnitt_Ansökningstyp11" caption="Ansökningstyp" style="SlicerStyleDark1" rowHeight="241300"/>
  <slicer name="Ansökningstyp 5" xr10:uid="{5151DA66-B41E-4B66-94E3-CE9A4411AE5B}" cache="Utsnitt_Ansökningstyp11" caption="Ansökningstyp" style="SlicerStyleDark1" rowHeight="241300"/>
  <slicer name="Beslut 1" xr10:uid="{4EC9B220-6E3B-498C-90D1-5586B325FF13}" cache="Utsnitt_Beslut1" caption="Beslut" style="SlicerStyleDark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41F269-040C-478E-BEEF-05E6FA7AC5C8}" name="Tabell432" displayName="Tabell432" ref="B12:AR183" totalsRowShown="0" dataDxfId="61">
  <autoFilter ref="B12:AR183" xr:uid="{00000000-0009-0000-0100-000002000000}"/>
  <tableColumns count="43">
    <tableColumn id="1" xr3:uid="{F6219840-B42C-48DA-88C1-45337766696B}" name="Ärendenummer" dataDxfId="60"/>
    <tableColumn id="2" xr3:uid="{B8DDE55B-4E84-4951-9134-4940FF412252}" name="Kommun" dataDxfId="59"/>
    <tableColumn id="3" xr3:uid="{FE30F922-9F6D-44AF-82EF-DC2EB94C35A9}" name="Skola" dataDxfId="58"/>
    <tableColumn id="4" xr3:uid="{AAE7D6F6-18CD-455D-8685-F2C9834F2163}" name="Sökande" dataDxfId="57"/>
    <tableColumn id="5" xr3:uid="{99E21FB1-7704-41D2-BFF8-A8D0A6B2A50F}" name="Skolform" dataDxfId="56"/>
    <tableColumn id="6" xr3:uid="{37EB8CE4-3C44-4A6C-8288-2907A64C9A72}" name="Ansökningstyp" dataDxfId="55"/>
    <tableColumn id="7" xr3:uid="{B7782E7F-C63A-4015-8A8D-6A73FF6FC7DB}" name="Beslutstyp" dataDxfId="54"/>
    <tableColumn id="8" xr3:uid="{CA47558A-B7D5-470B-AB0E-3728E805AEF2}" name="årskurs 1" dataDxfId="53"/>
    <tableColumn id="9" xr3:uid="{ACC81A78-0596-403F-BFB1-1CC85A29D4AE}" name="årskurs 2" dataDxfId="52"/>
    <tableColumn id="10" xr3:uid="{0765F98E-8942-4D94-A49A-C41F07F4EF3D}" name="årskurs 3" dataDxfId="51"/>
    <tableColumn id="11" xr3:uid="{90DCFD40-D1C6-4920-98E1-01A7CF0AF0DE}" name="årskurs 4" dataDxfId="50"/>
    <tableColumn id="12" xr3:uid="{DCBD3C7A-D853-4648-90EA-5887878EBF5B}" name="årskurs 5" dataDxfId="49"/>
    <tableColumn id="13" xr3:uid="{FA5CDB92-BCC9-41EB-B029-1620983047CF}" name="årskurs 6" dataDxfId="48"/>
    <tableColumn id="14" xr3:uid="{3E1AB8D5-E103-4C74-B2BD-06E97D83F665}" name="årskurs 7" dataDxfId="47"/>
    <tableColumn id="15" xr3:uid="{10DAD16F-E816-4660-A717-C8231B8D43CC}" name="årskurs 8" dataDxfId="46"/>
    <tableColumn id="16" xr3:uid="{481BDB89-B601-49E3-9F33-C72D51D49239}" name="årskurs 9" dataDxfId="45"/>
    <tableColumn id="17" xr3:uid="{79FEE719-D72F-4AC2-BD80-A6524EC4CB1E}" name="Förskoleklass" dataDxfId="44"/>
    <tableColumn id="18" xr3:uid="{30453179-7B12-4F1D-9968-99EB21921450}" name="Fritidshem " dataDxfId="43"/>
    <tableColumn id="37" xr3:uid="{1EA4BD34-72D5-4833-A61B-F5364788F41F}" name="Barn- och fritidsprogrammet" dataDxfId="42"/>
    <tableColumn id="33" xr3:uid="{87D64611-DDFD-44AE-9E49-A51C726C9680}" name="Bygg och anläggningsprogrammet" dataDxfId="41"/>
    <tableColumn id="42" xr3:uid="{6BE5EE8D-C0AD-45CD-93CE-1E18C4B8D516}" name="El- och energiprogrammet" dataDxfId="40"/>
    <tableColumn id="22" xr3:uid="{B3856A1F-CCF3-4CCE-B8DF-94C637E55C51}" name="Estetiska programmet" dataDxfId="39"/>
    <tableColumn id="23" xr3:uid="{0F2620DD-323D-400F-B9D0-DDB042E2E131}" name="Ekonomiprogrammet" dataDxfId="38"/>
    <tableColumn id="24" xr3:uid="{30A4FB0B-05B5-4E51-9CBE-6CCAEAB17277}" name="Fordons- och transportprogrammet" dataDxfId="37"/>
    <tableColumn id="34" xr3:uid="{182610D2-9043-4EC7-A03E-B0C9DB7A50AE}" name="Försäljning- och serviceprogrammet" dataDxfId="36"/>
    <tableColumn id="36" xr3:uid="{E117E7A0-1FBC-49C5-8D4A-B8331CA1DB6C}" name="Hantverksprogrammet" dataDxfId="35"/>
    <tableColumn id="27" xr3:uid="{E9BC1170-3174-49A6-9D1A-927BFCF59E31}" name="Hotell- och turismprogrammet" dataDxfId="34"/>
    <tableColumn id="44" xr3:uid="{7A62398D-2827-4720-8A39-0D335C8C6778}" name="Individuella programmet" dataDxfId="33"/>
    <tableColumn id="43" xr3:uid="{965122B8-A891-4234-8AFC-7D8EC104458D}" name="Industritekniska programmet" dataDxfId="32"/>
    <tableColumn id="40" xr3:uid="{370159F5-D572-4C7E-BDE3-1A191302D864}" name="Naturbruksprogrammet" dataDxfId="31"/>
    <tableColumn id="41" xr3:uid="{FA279700-58C7-4021-BD78-7E1F5488FF23}" name="Naturvetenskapsprogrammet" dataDxfId="30"/>
    <tableColumn id="25" xr3:uid="{F28B450E-C5FC-48DA-9874-9AFC21497424}" name="Riksrekryterande utbildningar" dataDxfId="29"/>
    <tableColumn id="39" xr3:uid="{6D69003E-8096-4338-85FF-DE101C17A396}" name="Restaurang- och livsmedelsprogrammet" dataDxfId="28"/>
    <tableColumn id="35" xr3:uid="{764AF6B4-4A98-41BC-A1CC-D8BBFF00C272}" name="Samhälle, natur och språk" dataDxfId="27"/>
    <tableColumn id="29" xr3:uid="{6C307D7E-0585-4F69-A77A-8930CA22BE59}" name="Samhällsvetenskapsprogrammet" dataDxfId="26"/>
    <tableColumn id="30" xr3:uid="{1F02E464-F34C-478C-8615-2C359E20FFF3}" name="Skog, mark och djur" dataDxfId="25"/>
    <tableColumn id="31" xr3:uid="{A0EBD4E3-D7BA-4852-885A-D0A48C896BE1}" name="Teknikprogrammet" dataDxfId="24"/>
    <tableColumn id="32" xr3:uid="{51F3E504-4E5C-4EE8-B77F-21FF8539CD2E}" name="Vård- och omsorgsprogrammet" dataDxfId="23"/>
    <tableColumn id="19" xr3:uid="{67CA8770-DEDA-44F7-9B9A-344F8188180E}" name="Vvs- och fastighetsprogrammet" dataDxfId="22"/>
    <tableColumn id="20" xr3:uid="{24095694-57AD-4D08-AFC9-78254B16ED25}" name="Nationellt godkända idrottsutbildningar" dataDxfId="21"/>
    <tableColumn id="21" xr3:uid="{D45BD0C2-3022-49CE-B682-D932E9D9ED68}" name="Avvikelse: Riksrekryterande utbildningar" dataDxfId="20"/>
    <tableColumn id="26" xr3:uid="{B86D1BBE-91D5-43D1-85F3-A969C095DB77}" name="Avvikelse: Särskild variant på högskoleförberedande program inom det estetiska området" dataDxfId="19"/>
    <tableColumn id="28" xr3:uid="{AFEA31D6-EDA4-408B-8BBC-69F0BDB85A2A}" name="Avvikelse: Särskilda varianter" dataDxfId="18"/>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ell426" displayName="Tabell426" ref="B13:H22" totalsRowShown="0" dataDxfId="17">
  <autoFilter ref="B13:H22" xr:uid="{00000000-0009-0000-0100-000005000000}"/>
  <sortState xmlns:xlrd2="http://schemas.microsoft.com/office/spreadsheetml/2017/richdata2" ref="B14:H22">
    <sortCondition ref="C13:C22"/>
  </sortState>
  <tableColumns count="7">
    <tableColumn id="1" xr3:uid="{00000000-0010-0000-0200-000001000000}" name="Ärendenummer" dataDxfId="16"/>
    <tableColumn id="2" xr3:uid="{00000000-0010-0000-0200-000002000000}" name="Kommun" dataDxfId="15"/>
    <tableColumn id="3" xr3:uid="{00000000-0010-0000-0200-000003000000}" name="Skola" dataDxfId="14"/>
    <tableColumn id="4" xr3:uid="{00000000-0010-0000-0200-000004000000}" name="Sökande" dataDxfId="13"/>
    <tableColumn id="5" xr3:uid="{00000000-0010-0000-0200-000005000000}" name="Skolform" dataDxfId="12"/>
    <tableColumn id="6" xr3:uid="{00000000-0010-0000-0200-000006000000}" name="Ansökningstyp" dataDxfId="11"/>
    <tableColumn id="7" xr3:uid="{B8E95A9A-7A69-4B6C-BEBD-E98F8B3C2760}" name="Beslut" dataDxfId="10"/>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ell424" displayName="Tabell424" ref="B13:H25" totalsRowShown="0" dataDxfId="9">
  <autoFilter ref="B13:H25" xr:uid="{00000000-0009-0000-0100-000003000000}"/>
  <sortState xmlns:xlrd2="http://schemas.microsoft.com/office/spreadsheetml/2017/richdata2" ref="B14:H25">
    <sortCondition descending="1" ref="H13:H25"/>
  </sortState>
  <tableColumns count="7">
    <tableColumn id="1" xr3:uid="{00000000-0010-0000-0300-000001000000}" name="Ärendenummer" dataDxfId="8"/>
    <tableColumn id="2" xr3:uid="{00000000-0010-0000-0300-000002000000}" name="Kommun" dataDxfId="7"/>
    <tableColumn id="3" xr3:uid="{00000000-0010-0000-0300-000003000000}" name="Skola" dataDxfId="6"/>
    <tableColumn id="4" xr3:uid="{00000000-0010-0000-0300-000004000000}" name="Sökande" dataDxfId="5"/>
    <tableColumn id="5" xr3:uid="{00000000-0010-0000-0300-000005000000}" name="Skolform" dataDxfId="4"/>
    <tableColumn id="6" xr3:uid="{00000000-0010-0000-0300-000006000000}" name="Ansökningstyp" dataDxfId="3"/>
    <tableColumn id="7" xr3:uid="{A992765A-5810-45E0-A714-5887756349CE}" name="Beslut" dataDxfId="2"/>
  </tableColumns>
  <tableStyleInfo name="TableStyleMedium16" showFirstColumn="0" showLastColumn="0" showRowStripes="1" showColumnStripes="0"/>
</table>
</file>

<file path=xl/theme/theme1.xml><?xml version="1.0" encoding="utf-8"?>
<a:theme xmlns:a="http://schemas.openxmlformats.org/drawingml/2006/main" name="Office-tema">
  <a:themeElements>
    <a:clrScheme name="Grafisk profil">
      <a:dk1>
        <a:srgbClr val="004B62"/>
      </a:dk1>
      <a:lt1>
        <a:srgbClr val="FFFFFF"/>
      </a:lt1>
      <a:dk2>
        <a:srgbClr val="004B62"/>
      </a:dk2>
      <a:lt2>
        <a:srgbClr val="FFFFFF"/>
      </a:lt2>
      <a:accent1>
        <a:srgbClr val="004B62"/>
      </a:accent1>
      <a:accent2>
        <a:srgbClr val="B8D5DA"/>
      </a:accent2>
      <a:accent3>
        <a:srgbClr val="137A71"/>
      </a:accent3>
      <a:accent4>
        <a:srgbClr val="46BFA8"/>
      </a:accent4>
      <a:accent5>
        <a:srgbClr val="DCEAED"/>
      </a:accent5>
      <a:accent6>
        <a:srgbClr val="004B62"/>
      </a:accent6>
      <a:hlink>
        <a:srgbClr val="137A71"/>
      </a:hlink>
      <a:folHlink>
        <a:srgbClr val="46BFA8"/>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microsoft.com/office/2007/relationships/slicer" Target="../slicers/slicer2.xm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microsoft.com/office/2007/relationships/slicer" Target="../slicers/slicer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skolinspektionen.se/tillstand/ovriga-ansokningar-och-anmalningar/starta-eller-utoka-en-fristaende-skol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0"/>
  <sheetViews>
    <sheetView showGridLines="0" tabSelected="1" zoomScale="93" zoomScaleNormal="110" workbookViewId="0">
      <selection activeCell="E13" sqref="E13"/>
    </sheetView>
  </sheetViews>
  <sheetFormatPr defaultColWidth="7.54296875" defaultRowHeight="11.5" x14ac:dyDescent="0.25"/>
  <cols>
    <col min="1" max="1" width="3.54296875" style="2" customWidth="1"/>
    <col min="2" max="2" width="11.1796875" style="2" bestFit="1" customWidth="1"/>
    <col min="3" max="3" width="11.1796875" style="2" customWidth="1"/>
    <col min="4" max="4" width="9.453125" style="2" customWidth="1"/>
    <col min="5" max="5" width="9.1796875" style="2" bestFit="1" customWidth="1"/>
    <col min="6" max="16384" width="7.54296875" style="2"/>
  </cols>
  <sheetData>
    <row r="1" spans="1:9" x14ac:dyDescent="0.25">
      <c r="A1" s="1"/>
    </row>
    <row r="4" spans="1:9" s="5" customFormat="1" ht="14.5" x14ac:dyDescent="0.4"/>
    <row r="7" spans="1:9" s="7" customFormat="1" ht="14.5" x14ac:dyDescent="0.3">
      <c r="A7" s="3"/>
      <c r="B7" s="2"/>
      <c r="C7" s="2"/>
      <c r="D7" s="2"/>
      <c r="E7" s="2"/>
      <c r="F7" s="2"/>
      <c r="G7" s="2"/>
      <c r="H7" s="2"/>
      <c r="I7" s="2"/>
    </row>
    <row r="8" spans="1:9" s="5" customFormat="1" ht="14.5" x14ac:dyDescent="0.4">
      <c r="A8" s="2"/>
      <c r="B8" s="4" t="s">
        <v>0</v>
      </c>
      <c r="C8" s="2"/>
      <c r="D8" s="2"/>
      <c r="E8" s="2"/>
      <c r="F8" s="2"/>
      <c r="G8" s="2"/>
      <c r="H8" s="2"/>
      <c r="I8" s="2"/>
    </row>
    <row r="9" spans="1:9" s="5" customFormat="1" ht="14.5" x14ac:dyDescent="0.4">
      <c r="B9" s="6" t="s">
        <v>489</v>
      </c>
    </row>
    <row r="10" spans="1:9" s="5" customFormat="1" ht="14.5" x14ac:dyDescent="0.4">
      <c r="A10" s="3"/>
      <c r="B10" s="2"/>
      <c r="C10" s="2"/>
      <c r="D10" s="2"/>
      <c r="E10" s="2"/>
      <c r="F10" s="2"/>
      <c r="G10" s="2"/>
      <c r="H10" s="2"/>
      <c r="I10" s="2"/>
    </row>
    <row r="11" spans="1:9" s="5" customFormat="1" ht="14.5" x14ac:dyDescent="0.4">
      <c r="A11" s="3"/>
      <c r="B11" s="2"/>
      <c r="C11" s="2"/>
      <c r="D11" s="2"/>
      <c r="E11" s="2"/>
      <c r="F11" s="2"/>
      <c r="G11" s="2"/>
      <c r="H11" s="2"/>
      <c r="I11" s="2"/>
    </row>
    <row r="12" spans="1:9" ht="14.5" x14ac:dyDescent="0.3">
      <c r="A12" s="7"/>
      <c r="B12" s="4" t="s">
        <v>1</v>
      </c>
      <c r="C12" s="7"/>
      <c r="D12" s="7"/>
      <c r="E12" s="7"/>
      <c r="F12" s="7"/>
      <c r="G12" s="7"/>
      <c r="H12" s="7"/>
      <c r="I12" s="7"/>
    </row>
    <row r="13" spans="1:9" s="7" customFormat="1" ht="15" x14ac:dyDescent="0.4">
      <c r="A13" s="5"/>
      <c r="B13" s="8" t="s">
        <v>648</v>
      </c>
      <c r="C13" s="5"/>
      <c r="D13" s="5"/>
      <c r="E13" s="5"/>
      <c r="F13" s="5"/>
      <c r="G13" s="5"/>
      <c r="H13" s="5"/>
      <c r="I13" s="5"/>
    </row>
    <row r="14" spans="1:9" s="7" customFormat="1" ht="15" x14ac:dyDescent="0.4">
      <c r="A14" s="5"/>
      <c r="B14" s="8"/>
      <c r="C14" s="5"/>
      <c r="D14" s="5"/>
      <c r="E14" s="5"/>
      <c r="F14" s="5"/>
      <c r="G14" s="5"/>
      <c r="H14" s="5"/>
      <c r="I14" s="5"/>
    </row>
    <row r="15" spans="1:9" s="5" customFormat="1" ht="14.5" x14ac:dyDescent="0.4">
      <c r="B15" s="8"/>
    </row>
    <row r="16" spans="1:9" s="5" customFormat="1" ht="15" customHeight="1" x14ac:dyDescent="0.4">
      <c r="A16" s="7"/>
      <c r="B16" s="4" t="s">
        <v>2</v>
      </c>
      <c r="C16" s="7"/>
      <c r="D16" s="7"/>
      <c r="E16" s="7"/>
      <c r="F16" s="7"/>
      <c r="G16" s="7"/>
      <c r="H16" s="7"/>
      <c r="I16" s="7"/>
    </row>
    <row r="17" spans="1:10" ht="15" customHeight="1" x14ac:dyDescent="0.4">
      <c r="A17" s="5"/>
      <c r="B17" s="9" t="s">
        <v>361</v>
      </c>
      <c r="C17" s="5"/>
      <c r="D17" s="5"/>
      <c r="E17" s="5"/>
      <c r="F17" s="5"/>
      <c r="G17" s="5"/>
      <c r="H17" s="5"/>
      <c r="I17" s="5"/>
      <c r="J17" s="11"/>
    </row>
    <row r="18" spans="1:10" ht="15" customHeight="1" x14ac:dyDescent="0.4">
      <c r="A18" s="3"/>
      <c r="B18" s="4"/>
      <c r="C18" s="5"/>
      <c r="D18" s="5"/>
      <c r="E18" s="5"/>
      <c r="F18" s="5"/>
      <c r="G18" s="5"/>
      <c r="H18" s="5"/>
      <c r="I18" s="5"/>
      <c r="J18" s="11"/>
    </row>
    <row r="19" spans="1:10" ht="15" customHeight="1" x14ac:dyDescent="0.25">
      <c r="A19" s="3"/>
      <c r="B19" s="10"/>
      <c r="C19" s="11"/>
      <c r="D19" s="12"/>
      <c r="E19" s="12"/>
      <c r="F19" s="11"/>
      <c r="G19" s="11"/>
      <c r="H19" s="11"/>
      <c r="I19" s="11"/>
      <c r="J19" s="11"/>
    </row>
    <row r="20" spans="1:10" ht="15" customHeight="1" x14ac:dyDescent="0.35">
      <c r="A20" s="13"/>
      <c r="B20" s="4" t="s">
        <v>3</v>
      </c>
      <c r="C20" s="13"/>
      <c r="D20" s="14"/>
      <c r="E20" s="15"/>
      <c r="F20" s="13"/>
      <c r="G20" s="13"/>
      <c r="H20" s="13"/>
      <c r="I20" s="13"/>
      <c r="J20" s="11"/>
    </row>
    <row r="21" spans="1:10" ht="15" customHeight="1" x14ac:dyDescent="0.4">
      <c r="A21" s="5"/>
      <c r="B21" s="9" t="s">
        <v>4</v>
      </c>
      <c r="C21" s="5"/>
      <c r="D21" s="5"/>
      <c r="E21" s="16"/>
      <c r="F21" s="5"/>
      <c r="G21" s="5"/>
      <c r="H21" s="5"/>
      <c r="I21" s="5"/>
      <c r="J21" s="11"/>
    </row>
    <row r="22" spans="1:10" ht="15" customHeight="1" x14ac:dyDescent="0.25">
      <c r="A22" s="3"/>
      <c r="B22" s="10"/>
      <c r="C22" s="4"/>
      <c r="E22" s="11"/>
      <c r="F22" s="11"/>
      <c r="G22" s="11"/>
      <c r="H22" s="11"/>
      <c r="I22" s="11"/>
      <c r="J22" s="11"/>
    </row>
    <row r="23" spans="1:10" ht="15" customHeight="1" x14ac:dyDescent="0.25">
      <c r="A23" s="17"/>
      <c r="B23" s="10"/>
      <c r="C23" s="11"/>
      <c r="E23" s="11"/>
      <c r="F23" s="11"/>
      <c r="G23" s="11"/>
      <c r="H23" s="11"/>
      <c r="I23" s="11"/>
      <c r="J23" s="11"/>
    </row>
    <row r="24" spans="1:10" ht="15" customHeight="1" x14ac:dyDescent="0.25">
      <c r="A24" s="18"/>
      <c r="B24" s="10"/>
      <c r="C24" s="11"/>
      <c r="D24" s="11"/>
      <c r="E24" s="11"/>
      <c r="F24" s="11"/>
      <c r="G24" s="11"/>
      <c r="H24" s="11"/>
      <c r="I24" s="11"/>
      <c r="J24" s="11"/>
    </row>
    <row r="25" spans="1:10" ht="13.5" customHeight="1" x14ac:dyDescent="0.25">
      <c r="A25" s="19"/>
      <c r="B25" s="10"/>
      <c r="C25" s="11"/>
      <c r="D25" s="20"/>
      <c r="E25" s="11"/>
      <c r="F25" s="11"/>
      <c r="G25" s="21"/>
      <c r="H25" s="11"/>
      <c r="I25" s="11"/>
      <c r="J25" s="11"/>
    </row>
    <row r="26" spans="1:10" ht="13.5" customHeight="1" x14ac:dyDescent="0.25">
      <c r="A26" s="19"/>
      <c r="B26" s="10"/>
      <c r="C26" s="11"/>
      <c r="D26" s="20"/>
      <c r="E26" s="11"/>
      <c r="F26" s="11"/>
      <c r="G26" s="21"/>
      <c r="H26" s="11"/>
      <c r="I26" s="11"/>
      <c r="J26" s="11"/>
    </row>
    <row r="27" spans="1:10" ht="13.5" customHeight="1" x14ac:dyDescent="0.25">
      <c r="A27" s="11"/>
      <c r="B27" s="11"/>
      <c r="C27" s="11"/>
      <c r="D27" s="11"/>
      <c r="E27" s="11"/>
      <c r="F27" s="11"/>
      <c r="G27" s="11"/>
      <c r="H27" s="11"/>
      <c r="I27" s="11"/>
      <c r="J27" s="11"/>
    </row>
    <row r="28" spans="1:10" ht="13.5" customHeight="1" x14ac:dyDescent="0.25">
      <c r="A28" s="11"/>
      <c r="B28" s="11"/>
      <c r="C28" s="11"/>
      <c r="D28" s="11"/>
      <c r="E28" s="11"/>
      <c r="G28" s="11"/>
      <c r="H28" s="11"/>
      <c r="I28" s="11"/>
      <c r="J28" s="11"/>
    </row>
    <row r="29" spans="1:10" ht="13.5" customHeight="1" x14ac:dyDescent="0.25">
      <c r="A29" s="11"/>
      <c r="B29" s="11"/>
      <c r="C29" s="11"/>
      <c r="D29" s="11"/>
      <c r="E29" s="11"/>
      <c r="G29" s="11"/>
      <c r="H29" s="11"/>
      <c r="I29" s="11"/>
      <c r="J29" s="11"/>
    </row>
    <row r="30" spans="1:10" x14ac:dyDescent="0.25">
      <c r="A30" s="11"/>
      <c r="B30" s="11"/>
      <c r="C30" s="11"/>
      <c r="D30" s="11"/>
      <c r="E30" s="20"/>
      <c r="G30" s="11"/>
      <c r="H30" s="11"/>
      <c r="I30" s="11"/>
      <c r="J30" s="11"/>
    </row>
    <row r="31" spans="1:10" x14ac:dyDescent="0.25">
      <c r="A31" s="11"/>
      <c r="B31" s="22"/>
      <c r="C31" s="11"/>
      <c r="D31" s="11"/>
      <c r="E31" s="11"/>
      <c r="F31" s="11"/>
      <c r="G31" s="11"/>
      <c r="H31" s="11"/>
      <c r="I31" s="11"/>
      <c r="J31" s="11"/>
    </row>
    <row r="32" spans="1:10" x14ac:dyDescent="0.25">
      <c r="A32" s="11"/>
      <c r="B32" s="11"/>
      <c r="C32" s="11"/>
      <c r="D32" s="11"/>
      <c r="E32" s="11"/>
      <c r="F32" s="11"/>
      <c r="G32" s="11"/>
      <c r="H32" s="11"/>
      <c r="I32" s="11"/>
      <c r="J32" s="11"/>
    </row>
    <row r="33" spans="1:15" x14ac:dyDescent="0.25">
      <c r="A33" s="11"/>
      <c r="B33" s="11"/>
      <c r="C33" s="11"/>
      <c r="D33" s="11"/>
      <c r="E33" s="11"/>
      <c r="F33" s="11"/>
      <c r="H33" s="11"/>
      <c r="I33" s="11"/>
      <c r="J33" s="11"/>
      <c r="K33" s="11"/>
      <c r="L33" s="11"/>
      <c r="M33" s="11"/>
      <c r="N33" s="11"/>
      <c r="O33" s="11"/>
    </row>
    <row r="34" spans="1:15" x14ac:dyDescent="0.25">
      <c r="A34" s="11"/>
      <c r="B34" s="11"/>
      <c r="C34" s="11"/>
      <c r="D34" s="11"/>
      <c r="E34" s="11"/>
      <c r="F34" s="11"/>
      <c r="H34" s="11"/>
      <c r="I34" s="11"/>
      <c r="J34" s="11"/>
      <c r="K34" s="11"/>
      <c r="L34" s="11"/>
      <c r="M34" s="11"/>
      <c r="N34" s="11"/>
      <c r="O34" s="11"/>
    </row>
    <row r="35" spans="1:15" x14ac:dyDescent="0.25">
      <c r="A35" s="11"/>
      <c r="B35" s="11"/>
      <c r="C35" s="11"/>
      <c r="D35" s="11"/>
      <c r="E35" s="11"/>
      <c r="F35" s="11"/>
      <c r="G35" s="11"/>
      <c r="H35" s="11"/>
      <c r="I35" s="11"/>
      <c r="J35" s="11"/>
      <c r="K35" s="11"/>
      <c r="L35" s="11"/>
      <c r="M35" s="11"/>
      <c r="N35" s="11"/>
      <c r="O35" s="11"/>
    </row>
    <row r="36" spans="1:15" x14ac:dyDescent="0.25">
      <c r="A36" s="11"/>
      <c r="B36" s="11"/>
      <c r="C36" s="11"/>
      <c r="D36" s="11"/>
      <c r="E36" s="11"/>
      <c r="F36" s="11"/>
      <c r="H36" s="11"/>
      <c r="I36" s="11"/>
      <c r="J36" s="11"/>
      <c r="K36" s="11"/>
      <c r="L36" s="11"/>
      <c r="M36" s="11"/>
      <c r="N36" s="11"/>
      <c r="O36" s="11"/>
    </row>
    <row r="37" spans="1:15" x14ac:dyDescent="0.25">
      <c r="A37" s="11"/>
      <c r="B37" s="11"/>
      <c r="C37" s="11"/>
      <c r="D37" s="11"/>
      <c r="E37" s="11"/>
      <c r="F37" s="11"/>
      <c r="G37" s="11"/>
      <c r="H37" s="11"/>
      <c r="I37" s="11"/>
      <c r="J37" s="11"/>
    </row>
    <row r="38" spans="1:15" x14ac:dyDescent="0.25">
      <c r="A38" s="11"/>
      <c r="B38" s="11"/>
      <c r="C38" s="11"/>
      <c r="D38" s="11"/>
      <c r="E38" s="11"/>
      <c r="F38" s="11"/>
      <c r="G38" s="11"/>
      <c r="H38" s="11"/>
      <c r="I38" s="11"/>
      <c r="J38" s="11"/>
    </row>
    <row r="39" spans="1:15" x14ac:dyDescent="0.25">
      <c r="A39" s="11"/>
      <c r="B39" s="11"/>
      <c r="C39" s="11"/>
      <c r="D39" s="11"/>
      <c r="E39" s="11"/>
      <c r="F39" s="11"/>
      <c r="G39" s="11"/>
      <c r="H39" s="11"/>
      <c r="I39" s="11"/>
      <c r="J39" s="11"/>
    </row>
    <row r="40" spans="1:15" x14ac:dyDescent="0.25">
      <c r="A40" s="11"/>
      <c r="B40" s="11"/>
      <c r="C40" s="11"/>
      <c r="D40" s="11"/>
      <c r="E40" s="11"/>
      <c r="F40" s="11"/>
      <c r="G40" s="11"/>
      <c r="H40" s="11"/>
      <c r="I40" s="11"/>
      <c r="J40" s="11"/>
    </row>
    <row r="41" spans="1:15" x14ac:dyDescent="0.25">
      <c r="A41" s="11"/>
      <c r="B41" s="11"/>
      <c r="C41" s="11"/>
      <c r="D41" s="11"/>
      <c r="E41" s="11"/>
      <c r="F41" s="11"/>
      <c r="G41" s="11"/>
      <c r="H41" s="11"/>
      <c r="I41" s="11"/>
      <c r="J41" s="11"/>
    </row>
    <row r="42" spans="1:15" x14ac:dyDescent="0.25">
      <c r="A42" s="11"/>
      <c r="B42" s="11"/>
      <c r="C42" s="11"/>
      <c r="D42" s="11"/>
      <c r="E42" s="11"/>
      <c r="F42" s="11"/>
      <c r="G42" s="11"/>
      <c r="H42" s="11"/>
      <c r="I42" s="11"/>
      <c r="J42" s="11"/>
    </row>
    <row r="43" spans="1:15" x14ac:dyDescent="0.25">
      <c r="A43" s="11"/>
      <c r="B43" s="11"/>
      <c r="C43" s="11"/>
      <c r="D43" s="11"/>
      <c r="E43" s="11"/>
      <c r="F43" s="11"/>
      <c r="G43" s="11"/>
      <c r="H43" s="11"/>
      <c r="I43" s="11"/>
      <c r="J43" s="11"/>
    </row>
    <row r="44" spans="1:15" x14ac:dyDescent="0.25">
      <c r="A44" s="11"/>
      <c r="B44" s="11"/>
      <c r="C44" s="11"/>
      <c r="D44" s="11"/>
      <c r="E44" s="11"/>
      <c r="F44" s="11"/>
      <c r="G44" s="11"/>
      <c r="H44" s="11"/>
      <c r="I44" s="11"/>
      <c r="J44" s="11"/>
    </row>
    <row r="45" spans="1:15" x14ac:dyDescent="0.25">
      <c r="A45" s="11"/>
      <c r="B45" s="11"/>
      <c r="C45" s="11"/>
      <c r="D45" s="11"/>
      <c r="E45" s="11"/>
      <c r="F45" s="11"/>
      <c r="G45" s="11"/>
      <c r="H45" s="11"/>
      <c r="I45" s="11"/>
      <c r="J45" s="11"/>
    </row>
    <row r="46" spans="1:15" x14ac:dyDescent="0.25">
      <c r="A46" s="11"/>
      <c r="B46" s="11"/>
      <c r="C46" s="11"/>
      <c r="D46" s="11"/>
      <c r="E46" s="11"/>
      <c r="F46" s="11"/>
      <c r="G46" s="11"/>
      <c r="H46" s="11"/>
      <c r="I46" s="11"/>
      <c r="J46" s="11"/>
    </row>
    <row r="47" spans="1:15" x14ac:dyDescent="0.25">
      <c r="A47" s="11"/>
      <c r="B47" s="11"/>
      <c r="C47" s="11"/>
      <c r="D47" s="11"/>
      <c r="E47" s="11"/>
      <c r="F47" s="11"/>
      <c r="G47" s="11"/>
      <c r="H47" s="11"/>
      <c r="I47" s="11"/>
      <c r="J47" s="11"/>
    </row>
    <row r="48" spans="1:15" x14ac:dyDescent="0.25">
      <c r="A48" s="11"/>
      <c r="B48" s="11"/>
      <c r="C48" s="11"/>
      <c r="D48" s="11"/>
      <c r="E48" s="11"/>
      <c r="F48" s="11"/>
      <c r="G48" s="11"/>
      <c r="H48" s="11"/>
      <c r="I48" s="11"/>
      <c r="J48" s="11"/>
    </row>
    <row r="49" spans="1:10" x14ac:dyDescent="0.25">
      <c r="A49" s="11"/>
      <c r="B49" s="11"/>
      <c r="C49" s="11"/>
      <c r="D49" s="11"/>
      <c r="E49" s="11"/>
      <c r="F49" s="11"/>
      <c r="G49" s="11"/>
      <c r="H49" s="11"/>
      <c r="I49" s="11"/>
      <c r="J49" s="11"/>
    </row>
    <row r="50" spans="1:10" x14ac:dyDescent="0.25">
      <c r="A50" s="11"/>
      <c r="B50" s="11"/>
      <c r="C50" s="11"/>
      <c r="D50" s="11"/>
      <c r="E50" s="11"/>
      <c r="F50" s="11"/>
      <c r="G50" s="11"/>
      <c r="H50" s="11"/>
      <c r="I50" s="11"/>
      <c r="J50" s="11"/>
    </row>
  </sheetData>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397BC-A9B7-4CAC-A31A-EA33BD27A891}">
  <dimension ref="B6:J42"/>
  <sheetViews>
    <sheetView showGridLines="0" zoomScale="93" workbookViewId="0">
      <selection activeCell="C2" sqref="C2"/>
    </sheetView>
  </sheetViews>
  <sheetFormatPr defaultRowHeight="14.5" x14ac:dyDescent="0.35"/>
  <cols>
    <col min="2" max="2" width="41.81640625" customWidth="1"/>
    <col min="3" max="6" width="23.453125" customWidth="1"/>
    <col min="7" max="10" width="11" customWidth="1"/>
    <col min="11" max="19" width="12" customWidth="1"/>
  </cols>
  <sheetData>
    <row r="6" spans="2:10" ht="15" customHeight="1" x14ac:dyDescent="0.35">
      <c r="B6" s="115" t="s">
        <v>507</v>
      </c>
      <c r="C6" s="115"/>
      <c r="D6" s="115"/>
      <c r="E6" s="115"/>
      <c r="F6" s="115"/>
      <c r="G6" s="63"/>
      <c r="H6" s="63"/>
      <c r="I6" s="63"/>
    </row>
    <row r="7" spans="2:10" x14ac:dyDescent="0.35">
      <c r="B7" s="115"/>
      <c r="C7" s="115"/>
      <c r="D7" s="115"/>
      <c r="E7" s="115"/>
      <c r="F7" s="115"/>
      <c r="G7" s="63"/>
      <c r="H7" s="63"/>
      <c r="I7" s="63"/>
    </row>
    <row r="8" spans="2:10" ht="15" thickBot="1" x14ac:dyDescent="0.4">
      <c r="B8" s="116"/>
      <c r="C8" s="116"/>
      <c r="D8" s="116"/>
      <c r="E8" s="116"/>
      <c r="F8" s="116"/>
      <c r="G8" s="63"/>
      <c r="H8" s="63"/>
      <c r="I8" s="63"/>
    </row>
    <row r="9" spans="2:10" ht="15" thickBot="1" x14ac:dyDescent="0.4">
      <c r="B9" s="64" t="s">
        <v>490</v>
      </c>
      <c r="C9" s="65" t="s">
        <v>491</v>
      </c>
      <c r="D9" s="66" t="s">
        <v>10</v>
      </c>
      <c r="E9" s="66" t="s">
        <v>11</v>
      </c>
      <c r="F9" s="66" t="s">
        <v>12</v>
      </c>
    </row>
    <row r="10" spans="2:10" ht="15" thickBot="1" x14ac:dyDescent="0.4">
      <c r="B10" s="67" t="s">
        <v>492</v>
      </c>
      <c r="C10" s="67" t="s">
        <v>13</v>
      </c>
      <c r="D10" s="68">
        <f t="shared" ref="D10:D14" si="0">E10+F10</f>
        <v>83</v>
      </c>
      <c r="E10" s="68">
        <v>32</v>
      </c>
      <c r="F10" s="68">
        <v>51</v>
      </c>
      <c r="G10" s="114"/>
      <c r="H10" s="114"/>
    </row>
    <row r="11" spans="2:10" x14ac:dyDescent="0.35">
      <c r="B11" s="69"/>
      <c r="C11" s="69" t="s">
        <v>493</v>
      </c>
      <c r="D11" s="92">
        <f t="shared" si="0"/>
        <v>21</v>
      </c>
      <c r="E11" s="92">
        <v>11</v>
      </c>
      <c r="F11" s="92">
        <v>10</v>
      </c>
      <c r="G11" s="114"/>
      <c r="H11" s="114"/>
    </row>
    <row r="12" spans="2:10" x14ac:dyDescent="0.35">
      <c r="C12" t="s">
        <v>494</v>
      </c>
      <c r="D12" s="93">
        <f t="shared" si="0"/>
        <v>55</v>
      </c>
      <c r="E12" s="93">
        <v>17</v>
      </c>
      <c r="F12" s="93">
        <v>38</v>
      </c>
      <c r="G12" s="114"/>
      <c r="H12" s="114"/>
      <c r="J12" s="56"/>
    </row>
    <row r="13" spans="2:10" x14ac:dyDescent="0.35">
      <c r="B13" s="71"/>
      <c r="C13" s="71" t="s">
        <v>495</v>
      </c>
      <c r="D13" s="94">
        <f t="shared" si="0"/>
        <v>4</v>
      </c>
      <c r="E13" s="94">
        <v>2</v>
      </c>
      <c r="F13" s="94">
        <v>2</v>
      </c>
      <c r="G13" s="114"/>
      <c r="H13" s="114"/>
    </row>
    <row r="14" spans="2:10" x14ac:dyDescent="0.35">
      <c r="B14" s="107"/>
      <c r="C14" s="107" t="s">
        <v>496</v>
      </c>
      <c r="D14" s="108">
        <f t="shared" si="0"/>
        <v>3</v>
      </c>
      <c r="E14" s="108">
        <v>2</v>
      </c>
      <c r="F14" s="108">
        <v>1</v>
      </c>
      <c r="G14" s="114"/>
      <c r="H14" s="114"/>
    </row>
    <row r="15" spans="2:10" x14ac:dyDescent="0.35">
      <c r="D15" s="95"/>
      <c r="E15" s="95"/>
      <c r="F15" s="95"/>
    </row>
    <row r="16" spans="2:10" x14ac:dyDescent="0.35">
      <c r="B16" s="61" t="s">
        <v>14</v>
      </c>
      <c r="D16" s="95"/>
      <c r="E16" s="95"/>
      <c r="F16" s="95"/>
    </row>
    <row r="17" spans="2:6" ht="15" thickBot="1" x14ac:dyDescent="0.4">
      <c r="B17" t="s">
        <v>503</v>
      </c>
      <c r="D17" s="95"/>
      <c r="E17" s="95"/>
      <c r="F17" s="95"/>
    </row>
    <row r="18" spans="2:6" ht="15" thickBot="1" x14ac:dyDescent="0.4">
      <c r="B18" s="62"/>
      <c r="C18" s="62" t="s">
        <v>13</v>
      </c>
      <c r="D18" s="96">
        <v>31</v>
      </c>
      <c r="E18" s="96">
        <v>21</v>
      </c>
      <c r="F18" s="96">
        <f>SUM(F19:F22)</f>
        <v>10</v>
      </c>
    </row>
    <row r="19" spans="2:6" x14ac:dyDescent="0.35">
      <c r="B19" s="71"/>
      <c r="C19" s="71" t="s">
        <v>493</v>
      </c>
      <c r="D19" s="105">
        <v>11</v>
      </c>
      <c r="E19" s="94">
        <v>8</v>
      </c>
      <c r="F19" s="94">
        <v>3</v>
      </c>
    </row>
    <row r="20" spans="2:6" x14ac:dyDescent="0.35">
      <c r="C20" t="s">
        <v>494</v>
      </c>
      <c r="D20" s="93">
        <f>SUM(E20+F20)</f>
        <v>13</v>
      </c>
      <c r="E20" s="93">
        <v>9</v>
      </c>
      <c r="F20" s="93">
        <v>4</v>
      </c>
    </row>
    <row r="21" spans="2:6" x14ac:dyDescent="0.35">
      <c r="B21" s="71"/>
      <c r="C21" s="71" t="s">
        <v>495</v>
      </c>
      <c r="D21" s="94">
        <f>SUM(E21:F21)</f>
        <v>4</v>
      </c>
      <c r="E21" s="94">
        <v>2</v>
      </c>
      <c r="F21" s="94">
        <v>2</v>
      </c>
    </row>
    <row r="22" spans="2:6" ht="15" thickBot="1" x14ac:dyDescent="0.4">
      <c r="B22" s="60"/>
      <c r="C22" s="60" t="s">
        <v>496</v>
      </c>
      <c r="D22" s="99">
        <f>SUM(E22:F22)</f>
        <v>3</v>
      </c>
      <c r="E22" s="99">
        <v>2</v>
      </c>
      <c r="F22" s="99">
        <v>1</v>
      </c>
    </row>
    <row r="23" spans="2:6" x14ac:dyDescent="0.35">
      <c r="D23" s="95"/>
      <c r="E23" s="95"/>
      <c r="F23" s="95"/>
    </row>
    <row r="24" spans="2:6" ht="15" thickBot="1" x14ac:dyDescent="0.4">
      <c r="B24" t="s">
        <v>564</v>
      </c>
      <c r="D24" s="95"/>
      <c r="E24" s="95"/>
      <c r="F24" s="95"/>
    </row>
    <row r="25" spans="2:6" ht="15" thickBot="1" x14ac:dyDescent="0.4">
      <c r="B25" s="62"/>
      <c r="C25" s="62" t="s">
        <v>13</v>
      </c>
      <c r="D25" s="96">
        <v>52</v>
      </c>
      <c r="E25" s="96">
        <v>11</v>
      </c>
      <c r="F25" s="96">
        <f>SUM(F26:F27)</f>
        <v>41</v>
      </c>
    </row>
    <row r="26" spans="2:6" x14ac:dyDescent="0.35">
      <c r="B26" s="71"/>
      <c r="C26" s="71" t="s">
        <v>493</v>
      </c>
      <c r="D26" s="94">
        <f>SUM(E26+F26)</f>
        <v>10</v>
      </c>
      <c r="E26" s="94">
        <v>3</v>
      </c>
      <c r="F26" s="94">
        <v>7</v>
      </c>
    </row>
    <row r="27" spans="2:6" ht="15" thickBot="1" x14ac:dyDescent="0.4">
      <c r="B27" s="60"/>
      <c r="C27" s="60" t="s">
        <v>494</v>
      </c>
      <c r="D27" s="99">
        <f>SUM(E27+F27)</f>
        <v>42</v>
      </c>
      <c r="E27" s="99">
        <v>8</v>
      </c>
      <c r="F27" s="99">
        <v>34</v>
      </c>
    </row>
    <row r="28" spans="2:6" x14ac:dyDescent="0.35">
      <c r="D28" s="95"/>
      <c r="E28" s="95"/>
      <c r="F28" s="95"/>
    </row>
    <row r="29" spans="2:6" ht="15" thickBot="1" x14ac:dyDescent="0.4">
      <c r="B29" t="s">
        <v>498</v>
      </c>
      <c r="D29" s="95"/>
      <c r="E29" s="95"/>
      <c r="F29" s="95"/>
    </row>
    <row r="30" spans="2:6" ht="15" thickBot="1" x14ac:dyDescent="0.4">
      <c r="B30" s="62"/>
      <c r="C30" s="62" t="s">
        <v>13</v>
      </c>
      <c r="D30" s="96">
        <v>88</v>
      </c>
      <c r="E30" s="96"/>
      <c r="F30" s="96">
        <v>88</v>
      </c>
    </row>
    <row r="31" spans="2:6" x14ac:dyDescent="0.35">
      <c r="B31" s="71"/>
      <c r="C31" s="71" t="s">
        <v>493</v>
      </c>
      <c r="D31" s="94">
        <v>71</v>
      </c>
      <c r="E31" s="94"/>
      <c r="F31" s="94">
        <v>71</v>
      </c>
    </row>
    <row r="32" spans="2:6" x14ac:dyDescent="0.35">
      <c r="C32" t="s">
        <v>494</v>
      </c>
      <c r="D32" s="93">
        <v>7</v>
      </c>
      <c r="E32" s="93"/>
      <c r="F32" s="93">
        <v>7</v>
      </c>
    </row>
    <row r="33" spans="2:6" x14ac:dyDescent="0.35">
      <c r="B33" s="71"/>
      <c r="C33" s="71" t="s">
        <v>495</v>
      </c>
      <c r="D33" s="94">
        <v>6</v>
      </c>
      <c r="E33" s="94"/>
      <c r="F33" s="94">
        <v>6</v>
      </c>
    </row>
    <row r="34" spans="2:6" x14ac:dyDescent="0.35">
      <c r="C34" t="s">
        <v>496</v>
      </c>
      <c r="D34" s="93">
        <v>2</v>
      </c>
      <c r="E34" s="93"/>
      <c r="F34" s="93">
        <v>2</v>
      </c>
    </row>
    <row r="35" spans="2:6" ht="15" thickBot="1" x14ac:dyDescent="0.4">
      <c r="B35" s="100"/>
      <c r="C35" s="100" t="s">
        <v>497</v>
      </c>
      <c r="D35" s="101">
        <v>2</v>
      </c>
      <c r="E35" s="101"/>
      <c r="F35" s="101">
        <v>2</v>
      </c>
    </row>
    <row r="36" spans="2:6" x14ac:dyDescent="0.35">
      <c r="D36" s="56"/>
      <c r="E36" s="56"/>
      <c r="F36" s="56"/>
    </row>
    <row r="37" spans="2:6" ht="15" thickBot="1" x14ac:dyDescent="0.4">
      <c r="B37" s="73" t="s">
        <v>646</v>
      </c>
      <c r="C37" s="73"/>
      <c r="D37" s="74"/>
      <c r="E37" s="74"/>
      <c r="F37" s="74"/>
    </row>
    <row r="38" spans="2:6" ht="15" thickBot="1" x14ac:dyDescent="0.4">
      <c r="B38" s="62"/>
      <c r="C38" s="62" t="s">
        <v>13</v>
      </c>
      <c r="D38" s="106">
        <v>9</v>
      </c>
      <c r="E38" s="96">
        <v>8</v>
      </c>
      <c r="F38" s="96">
        <v>1</v>
      </c>
    </row>
    <row r="39" spans="2:6" x14ac:dyDescent="0.35">
      <c r="B39" s="69"/>
      <c r="C39" s="69" t="s">
        <v>565</v>
      </c>
      <c r="D39" s="97">
        <v>2</v>
      </c>
      <c r="E39" s="97">
        <v>2</v>
      </c>
      <c r="F39" s="97"/>
    </row>
    <row r="40" spans="2:6" x14ac:dyDescent="0.35">
      <c r="C40" t="s">
        <v>495</v>
      </c>
      <c r="D40" s="70">
        <v>6</v>
      </c>
      <c r="E40" s="70">
        <v>6</v>
      </c>
      <c r="F40" s="70"/>
    </row>
    <row r="41" spans="2:6" ht="15" thickBot="1" x14ac:dyDescent="0.4">
      <c r="B41" s="98"/>
      <c r="C41" s="98" t="s">
        <v>496</v>
      </c>
      <c r="D41" s="102">
        <v>1</v>
      </c>
      <c r="E41" s="102"/>
      <c r="F41" s="102">
        <v>1</v>
      </c>
    </row>
    <row r="42" spans="2:6" ht="15" thickTop="1" x14ac:dyDescent="0.35"/>
  </sheetData>
  <mergeCells count="1">
    <mergeCell ref="B6: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6D951-4DD5-438C-9F29-8EB41CBDE126}">
  <dimension ref="B6:K56"/>
  <sheetViews>
    <sheetView showGridLines="0" zoomScaleNormal="100" workbookViewId="0">
      <selection activeCell="B8" sqref="B8"/>
    </sheetView>
  </sheetViews>
  <sheetFormatPr defaultRowHeight="14.5" x14ac:dyDescent="0.35"/>
  <cols>
    <col min="2" max="2" width="29.54296875" customWidth="1"/>
    <col min="3" max="3" width="72.54296875" customWidth="1"/>
    <col min="4" max="4" width="10.453125" customWidth="1"/>
    <col min="5" max="5" width="8.54296875" customWidth="1"/>
    <col min="6" max="6" width="2.54296875" customWidth="1"/>
    <col min="7" max="7" width="7.54296875" customWidth="1"/>
    <col min="8" max="8" width="17.54296875" customWidth="1"/>
    <col min="9" max="9" width="2.453125" customWidth="1"/>
    <col min="10" max="11" width="6.54296875" customWidth="1"/>
    <col min="12" max="19" width="12" customWidth="1"/>
  </cols>
  <sheetData>
    <row r="6" spans="2:11" ht="15" customHeight="1" x14ac:dyDescent="0.35">
      <c r="B6" s="115" t="s">
        <v>506</v>
      </c>
      <c r="C6" s="115"/>
      <c r="D6" s="115"/>
      <c r="E6" s="115"/>
      <c r="F6" s="115"/>
      <c r="G6" s="115"/>
      <c r="H6" s="115"/>
      <c r="I6" s="115"/>
      <c r="J6" s="115"/>
      <c r="K6" s="115"/>
    </row>
    <row r="7" spans="2:11" ht="15" thickBot="1" x14ac:dyDescent="0.4">
      <c r="B7" s="117"/>
      <c r="C7" s="117"/>
      <c r="D7" s="117"/>
      <c r="E7" s="117"/>
      <c r="F7" s="117"/>
      <c r="G7" s="117"/>
      <c r="H7" s="117"/>
      <c r="I7" s="117"/>
      <c r="J7" s="117"/>
      <c r="K7" s="117"/>
    </row>
    <row r="8" spans="2:11" ht="15" thickTop="1" x14ac:dyDescent="0.35">
      <c r="B8" s="109" t="s">
        <v>569</v>
      </c>
    </row>
    <row r="9" spans="2:11" x14ac:dyDescent="0.35">
      <c r="B9" s="109"/>
    </row>
    <row r="10" spans="2:11" x14ac:dyDescent="0.35">
      <c r="B10" t="s">
        <v>490</v>
      </c>
      <c r="C10" t="s">
        <v>570</v>
      </c>
      <c r="D10" t="s">
        <v>10</v>
      </c>
      <c r="G10" s="118" t="s">
        <v>11</v>
      </c>
      <c r="H10" s="118"/>
      <c r="J10" s="118" t="s">
        <v>12</v>
      </c>
      <c r="K10" s="118"/>
    </row>
    <row r="11" spans="2:11" ht="6.65" customHeight="1" thickBot="1" x14ac:dyDescent="0.4"/>
    <row r="12" spans="2:11" ht="15" customHeight="1" thickBot="1" x14ac:dyDescent="0.4">
      <c r="B12" s="75"/>
      <c r="C12" s="75"/>
      <c r="D12" s="76" t="s">
        <v>499</v>
      </c>
      <c r="E12" s="76" t="s">
        <v>500</v>
      </c>
      <c r="F12" s="76"/>
      <c r="G12" s="76" t="s">
        <v>499</v>
      </c>
      <c r="H12" s="76" t="s">
        <v>500</v>
      </c>
      <c r="I12" s="76"/>
      <c r="J12" s="76" t="s">
        <v>499</v>
      </c>
      <c r="K12" s="76" t="s">
        <v>500</v>
      </c>
    </row>
    <row r="13" spans="2:11" x14ac:dyDescent="0.35">
      <c r="B13" s="67" t="s">
        <v>492</v>
      </c>
      <c r="C13" s="67" t="s">
        <v>501</v>
      </c>
      <c r="D13" s="110" t="s">
        <v>557</v>
      </c>
      <c r="E13" s="110"/>
      <c r="F13" s="110"/>
      <c r="G13" s="110" t="s">
        <v>502</v>
      </c>
      <c r="H13" s="110"/>
      <c r="I13" s="110"/>
      <c r="J13" s="110" t="s">
        <v>558</v>
      </c>
      <c r="K13" s="68"/>
    </row>
    <row r="14" spans="2:11" x14ac:dyDescent="0.35">
      <c r="B14" s="71"/>
      <c r="C14" s="71" t="s">
        <v>544</v>
      </c>
      <c r="D14" s="72">
        <v>31</v>
      </c>
      <c r="E14" s="77">
        <f>D14/55</f>
        <v>0.5636363636363636</v>
      </c>
      <c r="F14" s="72"/>
      <c r="G14" s="72">
        <v>7</v>
      </c>
      <c r="H14" s="77">
        <f>G14/17</f>
        <v>0.41176470588235292</v>
      </c>
      <c r="I14" s="72"/>
      <c r="J14" s="72">
        <v>24</v>
      </c>
      <c r="K14" s="77">
        <f>J14/38</f>
        <v>0.63157894736842102</v>
      </c>
    </row>
    <row r="15" spans="2:11" x14ac:dyDescent="0.35">
      <c r="C15" t="s">
        <v>545</v>
      </c>
      <c r="D15">
        <v>30</v>
      </c>
      <c r="E15" s="83">
        <f t="shared" ref="E15:E27" si="0">D15/55</f>
        <v>0.54545454545454541</v>
      </c>
      <c r="G15">
        <v>7</v>
      </c>
      <c r="H15" s="83">
        <f t="shared" ref="H15:H27" si="1">G15/17</f>
        <v>0.41176470588235292</v>
      </c>
      <c r="J15">
        <v>23</v>
      </c>
      <c r="K15" s="83">
        <f t="shared" ref="K15:K27" si="2">J15/38</f>
        <v>0.60526315789473684</v>
      </c>
    </row>
    <row r="16" spans="2:11" x14ac:dyDescent="0.35">
      <c r="B16" s="71"/>
      <c r="C16" s="71" t="s">
        <v>546</v>
      </c>
      <c r="D16" s="72">
        <v>8</v>
      </c>
      <c r="E16" s="77">
        <f t="shared" si="0"/>
        <v>0.14545454545454545</v>
      </c>
      <c r="F16" s="72"/>
      <c r="G16" s="72">
        <v>6</v>
      </c>
      <c r="H16" s="77">
        <f t="shared" si="1"/>
        <v>0.35294117647058826</v>
      </c>
      <c r="I16" s="72"/>
      <c r="J16" s="72">
        <v>2</v>
      </c>
      <c r="K16" s="77">
        <f t="shared" si="2"/>
        <v>5.2631578947368418E-2</v>
      </c>
    </row>
    <row r="17" spans="2:11" x14ac:dyDescent="0.35">
      <c r="C17" t="s">
        <v>547</v>
      </c>
      <c r="D17">
        <v>7</v>
      </c>
      <c r="E17" s="83">
        <f t="shared" si="0"/>
        <v>0.12727272727272726</v>
      </c>
      <c r="G17">
        <v>4</v>
      </c>
      <c r="H17" s="83">
        <f t="shared" si="1"/>
        <v>0.23529411764705882</v>
      </c>
      <c r="J17">
        <v>3</v>
      </c>
      <c r="K17" s="83">
        <f t="shared" si="2"/>
        <v>7.8947368421052627E-2</v>
      </c>
    </row>
    <row r="18" spans="2:11" x14ac:dyDescent="0.35">
      <c r="B18" s="71"/>
      <c r="C18" s="71" t="s">
        <v>553</v>
      </c>
      <c r="D18" s="72">
        <v>5</v>
      </c>
      <c r="E18" s="77">
        <f t="shared" si="0"/>
        <v>9.0909090909090912E-2</v>
      </c>
      <c r="F18" s="72"/>
      <c r="G18" s="72"/>
      <c r="H18" s="77">
        <f t="shared" si="1"/>
        <v>0</v>
      </c>
      <c r="I18" s="72"/>
      <c r="J18" s="72">
        <v>5</v>
      </c>
      <c r="K18" s="77">
        <f t="shared" si="2"/>
        <v>0.13157894736842105</v>
      </c>
    </row>
    <row r="19" spans="2:11" x14ac:dyDescent="0.35">
      <c r="C19" t="s">
        <v>554</v>
      </c>
      <c r="D19" s="70">
        <v>5</v>
      </c>
      <c r="E19" s="83">
        <f t="shared" si="0"/>
        <v>9.0909090909090912E-2</v>
      </c>
      <c r="F19" s="70"/>
      <c r="G19" s="70"/>
      <c r="H19" s="83">
        <f t="shared" si="1"/>
        <v>0</v>
      </c>
      <c r="I19" s="70"/>
      <c r="J19" s="70">
        <v>5</v>
      </c>
      <c r="K19" s="83">
        <f t="shared" si="2"/>
        <v>0.13157894736842105</v>
      </c>
    </row>
    <row r="20" spans="2:11" x14ac:dyDescent="0.35">
      <c r="B20" s="84"/>
      <c r="C20" s="84" t="s">
        <v>550</v>
      </c>
      <c r="D20" s="84">
        <v>4</v>
      </c>
      <c r="E20" s="77">
        <f t="shared" si="0"/>
        <v>7.2727272727272724E-2</v>
      </c>
      <c r="F20" s="84"/>
      <c r="G20" s="84">
        <v>2</v>
      </c>
      <c r="H20" s="77">
        <f t="shared" si="1"/>
        <v>0.11764705882352941</v>
      </c>
      <c r="I20" s="84"/>
      <c r="J20" s="84">
        <v>2</v>
      </c>
      <c r="K20" s="77">
        <f t="shared" si="2"/>
        <v>5.2631578947368418E-2</v>
      </c>
    </row>
    <row r="21" spans="2:11" x14ac:dyDescent="0.35">
      <c r="C21" t="s">
        <v>548</v>
      </c>
      <c r="D21" s="70">
        <v>3</v>
      </c>
      <c r="E21" s="83">
        <f t="shared" si="0"/>
        <v>5.4545454545454543E-2</v>
      </c>
      <c r="F21" s="70"/>
      <c r="G21" s="70">
        <v>3</v>
      </c>
      <c r="H21" s="83">
        <f t="shared" si="1"/>
        <v>0.17647058823529413</v>
      </c>
      <c r="I21" s="70"/>
      <c r="J21" s="70"/>
      <c r="K21" s="83">
        <f t="shared" si="2"/>
        <v>0</v>
      </c>
    </row>
    <row r="22" spans="2:11" x14ac:dyDescent="0.35">
      <c r="B22" s="84"/>
      <c r="C22" s="84" t="s">
        <v>549</v>
      </c>
      <c r="D22" s="84">
        <v>3</v>
      </c>
      <c r="E22" s="77">
        <f t="shared" si="0"/>
        <v>5.4545454545454543E-2</v>
      </c>
      <c r="F22" s="84"/>
      <c r="G22" s="84">
        <v>3</v>
      </c>
      <c r="H22" s="77">
        <f t="shared" si="1"/>
        <v>0.17647058823529413</v>
      </c>
      <c r="I22" s="84"/>
      <c r="J22" s="84"/>
      <c r="K22" s="77">
        <f t="shared" si="2"/>
        <v>0</v>
      </c>
    </row>
    <row r="23" spans="2:11" x14ac:dyDescent="0.35">
      <c r="C23" t="s">
        <v>568</v>
      </c>
      <c r="D23" s="70">
        <v>3</v>
      </c>
      <c r="E23" s="83">
        <f t="shared" si="0"/>
        <v>5.4545454545454543E-2</v>
      </c>
      <c r="F23" s="70"/>
      <c r="G23" s="70">
        <v>2</v>
      </c>
      <c r="H23" s="83">
        <f t="shared" si="1"/>
        <v>0.11764705882352941</v>
      </c>
      <c r="I23" s="70"/>
      <c r="J23" s="70">
        <v>1</v>
      </c>
      <c r="K23" s="83">
        <f t="shared" si="2"/>
        <v>2.6315789473684209E-2</v>
      </c>
    </row>
    <row r="24" spans="2:11" x14ac:dyDescent="0.35">
      <c r="B24" s="85"/>
      <c r="C24" s="85" t="s">
        <v>551</v>
      </c>
      <c r="D24" s="86">
        <v>1</v>
      </c>
      <c r="E24" s="77">
        <f t="shared" si="0"/>
        <v>1.8181818181818181E-2</v>
      </c>
      <c r="F24" s="86"/>
      <c r="G24" s="86">
        <v>1</v>
      </c>
      <c r="H24" s="77">
        <f t="shared" si="1"/>
        <v>5.8823529411764705E-2</v>
      </c>
      <c r="I24" s="86"/>
      <c r="J24" s="86"/>
      <c r="K24" s="77">
        <f t="shared" si="2"/>
        <v>0</v>
      </c>
    </row>
    <row r="25" spans="2:11" x14ac:dyDescent="0.35">
      <c r="C25" t="s">
        <v>552</v>
      </c>
      <c r="D25">
        <v>1</v>
      </c>
      <c r="E25" s="83">
        <f t="shared" si="0"/>
        <v>1.8181818181818181E-2</v>
      </c>
      <c r="G25">
        <v>1</v>
      </c>
      <c r="H25" s="83">
        <f t="shared" si="1"/>
        <v>5.8823529411764705E-2</v>
      </c>
      <c r="K25" s="83">
        <f t="shared" si="2"/>
        <v>0</v>
      </c>
    </row>
    <row r="26" spans="2:11" x14ac:dyDescent="0.35">
      <c r="B26" s="85"/>
      <c r="C26" s="85" t="s">
        <v>555</v>
      </c>
      <c r="D26" s="86">
        <v>1</v>
      </c>
      <c r="E26" s="77">
        <f t="shared" si="0"/>
        <v>1.8181818181818181E-2</v>
      </c>
      <c r="F26" s="86"/>
      <c r="G26" s="86"/>
      <c r="H26" s="77">
        <f t="shared" si="1"/>
        <v>0</v>
      </c>
      <c r="I26" s="86"/>
      <c r="J26" s="86">
        <v>1</v>
      </c>
      <c r="K26" s="77">
        <f t="shared" si="2"/>
        <v>2.6315789473684209E-2</v>
      </c>
    </row>
    <row r="27" spans="2:11" ht="15" thickBot="1" x14ac:dyDescent="0.4">
      <c r="C27" t="s">
        <v>556</v>
      </c>
      <c r="D27" s="70">
        <v>1</v>
      </c>
      <c r="E27" s="83">
        <f t="shared" si="0"/>
        <v>1.8181818181818181E-2</v>
      </c>
      <c r="F27" s="70"/>
      <c r="G27" s="70"/>
      <c r="H27" s="83">
        <f t="shared" si="1"/>
        <v>0</v>
      </c>
      <c r="I27" s="70"/>
      <c r="J27" s="70">
        <v>1</v>
      </c>
      <c r="K27" s="83">
        <f t="shared" si="2"/>
        <v>2.6315789473684209E-2</v>
      </c>
    </row>
    <row r="28" spans="2:11" x14ac:dyDescent="0.35">
      <c r="B28" s="78"/>
      <c r="C28" s="78"/>
      <c r="D28" s="78"/>
      <c r="E28" s="78"/>
      <c r="F28" s="78"/>
      <c r="G28" s="78"/>
      <c r="H28" s="78"/>
      <c r="I28" s="78"/>
      <c r="J28" s="78"/>
      <c r="K28" s="78"/>
    </row>
    <row r="29" spans="2:11" x14ac:dyDescent="0.35">
      <c r="B29" t="s">
        <v>14</v>
      </c>
    </row>
    <row r="30" spans="2:11" ht="15" thickBot="1" x14ac:dyDescent="0.4">
      <c r="B30" s="79" t="s">
        <v>503</v>
      </c>
    </row>
    <row r="31" spans="2:11" x14ac:dyDescent="0.35">
      <c r="B31" s="67" t="s">
        <v>492</v>
      </c>
      <c r="C31" s="67" t="s">
        <v>501</v>
      </c>
      <c r="D31" s="68" t="s">
        <v>559</v>
      </c>
      <c r="E31" s="68"/>
      <c r="F31" s="68"/>
      <c r="G31" s="68" t="s">
        <v>560</v>
      </c>
      <c r="H31" s="68"/>
      <c r="I31" s="68"/>
      <c r="J31" s="68" t="s">
        <v>505</v>
      </c>
      <c r="K31" s="68"/>
    </row>
    <row r="32" spans="2:11" x14ac:dyDescent="0.35">
      <c r="B32" s="79"/>
      <c r="C32" t="s">
        <v>547</v>
      </c>
      <c r="D32">
        <v>5</v>
      </c>
      <c r="E32" s="87">
        <f>D32/13</f>
        <v>0.38461538461538464</v>
      </c>
      <c r="G32">
        <v>4</v>
      </c>
      <c r="H32" s="87">
        <f>G32/9</f>
        <v>0.44444444444444442</v>
      </c>
      <c r="I32">
        <v>1</v>
      </c>
      <c r="K32" s="87">
        <f>I32/4</f>
        <v>0.25</v>
      </c>
    </row>
    <row r="33" spans="2:11" x14ac:dyDescent="0.35">
      <c r="B33" s="71"/>
      <c r="C33" s="71" t="s">
        <v>546</v>
      </c>
      <c r="D33" s="71">
        <v>4</v>
      </c>
      <c r="E33" s="80">
        <f t="shared" ref="E33:E42" si="3">D33/13</f>
        <v>0.30769230769230771</v>
      </c>
      <c r="F33" s="71"/>
      <c r="G33" s="71">
        <v>2</v>
      </c>
      <c r="H33" s="80">
        <f t="shared" ref="H33:H42" si="4">G33/9</f>
        <v>0.22222222222222221</v>
      </c>
      <c r="I33" s="71">
        <v>2</v>
      </c>
      <c r="J33" s="71"/>
      <c r="K33" s="80">
        <f>I33/4</f>
        <v>0.5</v>
      </c>
    </row>
    <row r="34" spans="2:11" x14ac:dyDescent="0.35">
      <c r="B34" s="79"/>
      <c r="C34" t="s">
        <v>548</v>
      </c>
      <c r="D34">
        <v>3</v>
      </c>
      <c r="E34" s="87">
        <f>D34/13</f>
        <v>0.23076923076923078</v>
      </c>
      <c r="G34">
        <v>3</v>
      </c>
      <c r="H34" s="87">
        <f>G34/9</f>
        <v>0.33333333333333331</v>
      </c>
      <c r="K34" s="87">
        <f>I34/4</f>
        <v>0</v>
      </c>
    </row>
    <row r="35" spans="2:11" x14ac:dyDescent="0.35">
      <c r="B35" s="71"/>
      <c r="C35" s="84" t="s">
        <v>549</v>
      </c>
      <c r="D35" s="71">
        <v>2</v>
      </c>
      <c r="E35" s="80">
        <f>D35/13</f>
        <v>0.15384615384615385</v>
      </c>
      <c r="F35" s="71"/>
      <c r="G35" s="71">
        <v>2</v>
      </c>
      <c r="H35" s="80">
        <f>G35/9</f>
        <v>0.22222222222222221</v>
      </c>
      <c r="I35" s="71"/>
      <c r="J35" s="71"/>
      <c r="K35" s="80">
        <f>I35/4</f>
        <v>0</v>
      </c>
    </row>
    <row r="36" spans="2:11" x14ac:dyDescent="0.35">
      <c r="B36" s="79"/>
      <c r="C36" t="s">
        <v>554</v>
      </c>
      <c r="D36">
        <v>1</v>
      </c>
      <c r="E36" s="87">
        <f t="shared" si="3"/>
        <v>7.6923076923076927E-2</v>
      </c>
      <c r="H36" s="87">
        <f t="shared" si="4"/>
        <v>0</v>
      </c>
      <c r="I36">
        <v>1</v>
      </c>
      <c r="K36" s="87">
        <f t="shared" ref="K36:K42" si="5">I36/4</f>
        <v>0.25</v>
      </c>
    </row>
    <row r="37" spans="2:11" x14ac:dyDescent="0.35">
      <c r="B37" s="71"/>
      <c r="C37" s="84" t="s">
        <v>550</v>
      </c>
      <c r="D37" s="71">
        <v>1</v>
      </c>
      <c r="E37" s="80">
        <f t="shared" si="3"/>
        <v>7.6923076923076927E-2</v>
      </c>
      <c r="F37" s="71"/>
      <c r="G37" s="71">
        <v>1</v>
      </c>
      <c r="H37" s="80">
        <f t="shared" si="4"/>
        <v>0.1111111111111111</v>
      </c>
      <c r="I37" s="71"/>
      <c r="J37" s="71"/>
      <c r="K37" s="80">
        <f t="shared" si="5"/>
        <v>0</v>
      </c>
    </row>
    <row r="38" spans="2:11" x14ac:dyDescent="0.35">
      <c r="B38" s="79"/>
      <c r="C38" t="s">
        <v>568</v>
      </c>
      <c r="D38">
        <v>1</v>
      </c>
      <c r="E38" s="87">
        <f t="shared" si="3"/>
        <v>7.6923076923076927E-2</v>
      </c>
      <c r="G38">
        <v>1</v>
      </c>
      <c r="H38" s="87">
        <f t="shared" si="4"/>
        <v>0.1111111111111111</v>
      </c>
      <c r="K38" s="87">
        <f t="shared" si="5"/>
        <v>0</v>
      </c>
    </row>
    <row r="39" spans="2:11" x14ac:dyDescent="0.35">
      <c r="B39" s="88"/>
      <c r="C39" s="71" t="s">
        <v>551</v>
      </c>
      <c r="D39" s="71">
        <v>1</v>
      </c>
      <c r="E39" s="80">
        <f t="shared" si="3"/>
        <v>7.6923076923076927E-2</v>
      </c>
      <c r="F39" s="89"/>
      <c r="G39" s="71">
        <v>1</v>
      </c>
      <c r="H39" s="80">
        <f t="shared" si="4"/>
        <v>0.1111111111111111</v>
      </c>
      <c r="I39" s="89"/>
      <c r="J39" s="89"/>
      <c r="K39" s="80">
        <f t="shared" si="5"/>
        <v>0</v>
      </c>
    </row>
    <row r="40" spans="2:11" x14ac:dyDescent="0.35">
      <c r="B40" s="79"/>
      <c r="C40" t="s">
        <v>552</v>
      </c>
      <c r="D40">
        <v>1</v>
      </c>
      <c r="E40" s="87">
        <f t="shared" si="3"/>
        <v>7.6923076923076927E-2</v>
      </c>
      <c r="G40">
        <v>1</v>
      </c>
      <c r="H40" s="87">
        <f t="shared" si="4"/>
        <v>0.1111111111111111</v>
      </c>
      <c r="K40" s="87">
        <f t="shared" si="5"/>
        <v>0</v>
      </c>
    </row>
    <row r="41" spans="2:11" x14ac:dyDescent="0.35">
      <c r="B41" s="88"/>
      <c r="C41" s="71" t="s">
        <v>555</v>
      </c>
      <c r="D41" s="71">
        <v>1</v>
      </c>
      <c r="E41" s="80">
        <f t="shared" si="3"/>
        <v>7.6923076923076927E-2</v>
      </c>
      <c r="F41" s="89"/>
      <c r="G41" s="89"/>
      <c r="H41" s="80">
        <f t="shared" si="4"/>
        <v>0</v>
      </c>
      <c r="I41" s="89">
        <v>1</v>
      </c>
      <c r="J41" s="89"/>
      <c r="K41" s="80">
        <f t="shared" si="5"/>
        <v>0.25</v>
      </c>
    </row>
    <row r="42" spans="2:11" ht="15" thickBot="1" x14ac:dyDescent="0.4">
      <c r="C42" t="s">
        <v>556</v>
      </c>
      <c r="D42">
        <v>1</v>
      </c>
      <c r="E42" s="87">
        <f t="shared" si="3"/>
        <v>7.6923076923076927E-2</v>
      </c>
      <c r="H42" s="87">
        <f t="shared" si="4"/>
        <v>0</v>
      </c>
      <c r="I42">
        <v>1</v>
      </c>
      <c r="K42" s="87">
        <f t="shared" si="5"/>
        <v>0.25</v>
      </c>
    </row>
    <row r="43" spans="2:11" x14ac:dyDescent="0.35">
      <c r="B43" s="78"/>
      <c r="C43" s="78"/>
      <c r="D43" s="78"/>
      <c r="E43" s="78"/>
      <c r="F43" s="78"/>
      <c r="G43" s="78"/>
      <c r="H43" s="78"/>
      <c r="I43" s="78"/>
      <c r="J43" s="78"/>
      <c r="K43" s="78"/>
    </row>
    <row r="44" spans="2:11" x14ac:dyDescent="0.35">
      <c r="B44" t="s">
        <v>14</v>
      </c>
    </row>
    <row r="45" spans="2:11" ht="15" thickBot="1" x14ac:dyDescent="0.4">
      <c r="B45" s="79" t="s">
        <v>504</v>
      </c>
    </row>
    <row r="46" spans="2:11" x14ac:dyDescent="0.35">
      <c r="B46" s="67" t="s">
        <v>492</v>
      </c>
      <c r="C46" s="67" t="s">
        <v>501</v>
      </c>
      <c r="D46" s="68" t="s">
        <v>563</v>
      </c>
      <c r="E46" s="68"/>
      <c r="F46" s="68"/>
      <c r="G46" s="68" t="s">
        <v>561</v>
      </c>
      <c r="H46" s="68"/>
      <c r="I46" s="68"/>
      <c r="J46" s="68" t="s">
        <v>562</v>
      </c>
      <c r="K46" s="68"/>
    </row>
    <row r="47" spans="2:11" x14ac:dyDescent="0.35">
      <c r="B47" s="85"/>
      <c r="C47" s="85" t="s">
        <v>544</v>
      </c>
      <c r="D47" s="85">
        <v>31</v>
      </c>
      <c r="E47" s="91">
        <f>D47/42</f>
        <v>0.73809523809523814</v>
      </c>
      <c r="F47" s="85"/>
      <c r="G47" s="85">
        <v>7</v>
      </c>
      <c r="H47" s="91">
        <f>G47/8</f>
        <v>0.875</v>
      </c>
      <c r="I47" s="85"/>
      <c r="J47" s="85">
        <v>24</v>
      </c>
      <c r="K47" s="91">
        <f>J47/34</f>
        <v>0.70588235294117652</v>
      </c>
    </row>
    <row r="48" spans="2:11" x14ac:dyDescent="0.35">
      <c r="B48" s="79"/>
      <c r="C48" t="s">
        <v>545</v>
      </c>
      <c r="D48">
        <v>30</v>
      </c>
      <c r="E48" s="87">
        <f t="shared" ref="E48:E55" si="6">D48/42</f>
        <v>0.7142857142857143</v>
      </c>
      <c r="G48">
        <v>7</v>
      </c>
      <c r="H48" s="87">
        <f t="shared" ref="H48:H55" si="7">G48/8</f>
        <v>0.875</v>
      </c>
      <c r="J48">
        <v>23</v>
      </c>
      <c r="K48" s="87">
        <f t="shared" ref="K48:K55" si="8">J48/34</f>
        <v>0.67647058823529416</v>
      </c>
    </row>
    <row r="49" spans="2:11" x14ac:dyDescent="0.35">
      <c r="B49" s="90"/>
      <c r="C49" s="85" t="s">
        <v>553</v>
      </c>
      <c r="D49" s="85">
        <v>5</v>
      </c>
      <c r="E49" s="91">
        <f t="shared" si="6"/>
        <v>0.11904761904761904</v>
      </c>
      <c r="F49" s="85"/>
      <c r="G49" s="85"/>
      <c r="H49" s="91">
        <f>G49/8</f>
        <v>0</v>
      </c>
      <c r="I49" s="85"/>
      <c r="J49" s="85">
        <v>5</v>
      </c>
      <c r="K49" s="91">
        <f t="shared" si="8"/>
        <v>0.14705882352941177</v>
      </c>
    </row>
    <row r="50" spans="2:11" x14ac:dyDescent="0.35">
      <c r="C50" t="s">
        <v>546</v>
      </c>
      <c r="D50">
        <v>4</v>
      </c>
      <c r="E50" s="87">
        <f t="shared" si="6"/>
        <v>9.5238095238095233E-2</v>
      </c>
      <c r="G50">
        <v>4</v>
      </c>
      <c r="H50" s="87">
        <f t="shared" si="7"/>
        <v>0.5</v>
      </c>
      <c r="K50" s="87">
        <f t="shared" si="8"/>
        <v>0</v>
      </c>
    </row>
    <row r="51" spans="2:11" x14ac:dyDescent="0.35">
      <c r="B51" s="85"/>
      <c r="C51" s="84" t="s">
        <v>554</v>
      </c>
      <c r="D51" s="84">
        <v>4</v>
      </c>
      <c r="E51" s="91">
        <f t="shared" si="6"/>
        <v>9.5238095238095233E-2</v>
      </c>
      <c r="F51" s="84"/>
      <c r="G51" s="84"/>
      <c r="H51" s="91">
        <f>G51/8</f>
        <v>0</v>
      </c>
      <c r="I51" s="84"/>
      <c r="J51" s="84">
        <v>4</v>
      </c>
      <c r="K51" s="91">
        <f t="shared" si="8"/>
        <v>0.11764705882352941</v>
      </c>
    </row>
    <row r="52" spans="2:11" x14ac:dyDescent="0.35">
      <c r="B52" s="79"/>
      <c r="C52" t="s">
        <v>550</v>
      </c>
      <c r="D52">
        <v>3</v>
      </c>
      <c r="E52" s="87">
        <f t="shared" si="6"/>
        <v>7.1428571428571425E-2</v>
      </c>
      <c r="G52">
        <v>1</v>
      </c>
      <c r="H52" s="87">
        <f>G52/8</f>
        <v>0.125</v>
      </c>
      <c r="J52">
        <v>2</v>
      </c>
      <c r="K52" s="87">
        <f t="shared" si="8"/>
        <v>5.8823529411764705E-2</v>
      </c>
    </row>
    <row r="53" spans="2:11" x14ac:dyDescent="0.35">
      <c r="B53" s="85"/>
      <c r="C53" s="84" t="s">
        <v>568</v>
      </c>
      <c r="D53" s="84">
        <v>2</v>
      </c>
      <c r="E53" s="91">
        <f t="shared" si="6"/>
        <v>4.7619047619047616E-2</v>
      </c>
      <c r="F53" s="84"/>
      <c r="G53" s="84">
        <v>1</v>
      </c>
      <c r="H53" s="91">
        <f>G53/8</f>
        <v>0.125</v>
      </c>
      <c r="I53" s="84"/>
      <c r="J53" s="84">
        <v>1</v>
      </c>
      <c r="K53" s="91">
        <f t="shared" si="8"/>
        <v>2.9411764705882353E-2</v>
      </c>
    </row>
    <row r="54" spans="2:11" x14ac:dyDescent="0.35">
      <c r="B54" s="79"/>
      <c r="C54" t="s">
        <v>547</v>
      </c>
      <c r="D54">
        <v>2</v>
      </c>
      <c r="E54" s="87">
        <f t="shared" si="6"/>
        <v>4.7619047619047616E-2</v>
      </c>
      <c r="H54" s="87">
        <f>G54/8</f>
        <v>0</v>
      </c>
      <c r="J54">
        <v>2</v>
      </c>
      <c r="K54" s="87">
        <f t="shared" si="8"/>
        <v>5.8823529411764705E-2</v>
      </c>
    </row>
    <row r="55" spans="2:11" ht="15" thickBot="1" x14ac:dyDescent="0.4">
      <c r="B55" s="111"/>
      <c r="C55" s="84" t="s">
        <v>549</v>
      </c>
      <c r="D55" s="85">
        <v>1</v>
      </c>
      <c r="E55" s="91">
        <f t="shared" si="6"/>
        <v>2.3809523809523808E-2</v>
      </c>
      <c r="F55" s="85"/>
      <c r="G55" s="85">
        <v>1</v>
      </c>
      <c r="H55" s="91">
        <f t="shared" si="7"/>
        <v>0.125</v>
      </c>
      <c r="I55" s="85"/>
      <c r="J55" s="85"/>
      <c r="K55" s="91">
        <f t="shared" si="8"/>
        <v>0</v>
      </c>
    </row>
    <row r="56" spans="2:11" x14ac:dyDescent="0.35">
      <c r="B56" s="109" t="s">
        <v>569</v>
      </c>
      <c r="C56" s="78"/>
      <c r="D56" s="78"/>
      <c r="E56" s="78"/>
      <c r="F56" s="78"/>
      <c r="G56" s="78"/>
      <c r="H56" s="78"/>
      <c r="I56" s="78"/>
      <c r="J56" s="78"/>
      <c r="K56" s="78"/>
    </row>
  </sheetData>
  <mergeCells count="4">
    <mergeCell ref="B6:I7"/>
    <mergeCell ref="G10:H10"/>
    <mergeCell ref="J10:K10"/>
    <mergeCell ref="J6:K7"/>
  </mergeCells>
  <phoneticPr fontId="35"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DB936-3CA0-4250-B493-28D964E1E0DC}">
  <sheetPr>
    <pageSetUpPr fitToPage="1"/>
  </sheetPr>
  <dimension ref="B2:AR183"/>
  <sheetViews>
    <sheetView showGridLines="0" zoomScale="95" zoomScaleNormal="110" workbookViewId="0">
      <selection activeCell="E11" sqref="E11"/>
    </sheetView>
  </sheetViews>
  <sheetFormatPr defaultRowHeight="14.5" x14ac:dyDescent="0.35"/>
  <cols>
    <col min="2" max="2" width="20.54296875" customWidth="1"/>
    <col min="3" max="3" width="16.54296875" customWidth="1"/>
    <col min="4" max="4" width="47" customWidth="1"/>
    <col min="5" max="5" width="52.1796875" customWidth="1"/>
    <col min="6" max="6" width="25" customWidth="1"/>
    <col min="7" max="7" width="44.26953125" customWidth="1"/>
    <col min="8" max="8" width="13.453125" bestFit="1" customWidth="1"/>
    <col min="9" max="11" width="12" bestFit="1" customWidth="1"/>
    <col min="12" max="17" width="13.1796875" bestFit="1" customWidth="1"/>
    <col min="18" max="18" width="15.54296875" bestFit="1" customWidth="1"/>
    <col min="19" max="19" width="14.1796875" bestFit="1" customWidth="1"/>
    <col min="20" max="22" width="23.1796875" customWidth="1"/>
    <col min="23" max="23" width="23.54296875" bestFit="1" customWidth="1"/>
    <col min="24" max="24" width="27.453125" bestFit="1" customWidth="1"/>
    <col min="25" max="25" width="35.54296875" bestFit="1" customWidth="1"/>
    <col min="26" max="32" width="35.54296875" customWidth="1"/>
    <col min="33" max="33" width="32" bestFit="1" customWidth="1"/>
    <col min="34" max="34" width="32" customWidth="1"/>
    <col min="35" max="35" width="31.54296875" customWidth="1"/>
    <col min="36" max="36" width="30.54296875" bestFit="1" customWidth="1"/>
    <col min="37" max="37" width="39.453125" bestFit="1" customWidth="1"/>
    <col min="38" max="38" width="70.54296875" bestFit="1" customWidth="1"/>
    <col min="39" max="39" width="20.54296875" customWidth="1"/>
    <col min="40" max="40" width="29.54296875" bestFit="1" customWidth="1"/>
    <col min="41" max="41" width="36.81640625" bestFit="1" customWidth="1"/>
    <col min="42" max="42" width="37.453125" bestFit="1" customWidth="1"/>
    <col min="43" max="43" width="79.453125" bestFit="1" customWidth="1"/>
    <col min="44" max="44" width="27.7265625" bestFit="1" customWidth="1"/>
  </cols>
  <sheetData>
    <row r="2" spans="2:44" x14ac:dyDescent="0.35">
      <c r="D2" s="52"/>
      <c r="E2" s="52"/>
      <c r="F2" s="52"/>
    </row>
    <row r="3" spans="2:44" x14ac:dyDescent="0.35">
      <c r="D3" s="52"/>
      <c r="E3" s="52"/>
      <c r="F3" s="52"/>
    </row>
    <row r="6" spans="2:44" ht="15" customHeight="1" x14ac:dyDescent="0.35">
      <c r="B6" s="119" t="s">
        <v>55</v>
      </c>
      <c r="C6" s="119"/>
    </row>
    <row r="7" spans="2:44" x14ac:dyDescent="0.35">
      <c r="B7" s="119"/>
      <c r="C7" s="119"/>
    </row>
    <row r="8" spans="2:44" x14ac:dyDescent="0.35">
      <c r="I8" s="112"/>
      <c r="J8" s="112"/>
    </row>
    <row r="9" spans="2:44" x14ac:dyDescent="0.35">
      <c r="I9" s="112"/>
      <c r="J9" s="113"/>
    </row>
    <row r="10" spans="2:44" x14ac:dyDescent="0.35">
      <c r="B10" s="61" t="s">
        <v>530</v>
      </c>
      <c r="I10" s="112"/>
      <c r="J10" s="112"/>
    </row>
    <row r="11" spans="2:44" x14ac:dyDescent="0.35">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row>
    <row r="12" spans="2:44" x14ac:dyDescent="0.35">
      <c r="B12" t="s">
        <v>18</v>
      </c>
      <c r="C12" t="s">
        <v>19</v>
      </c>
      <c r="D12" t="s">
        <v>20</v>
      </c>
      <c r="E12" t="s">
        <v>21</v>
      </c>
      <c r="F12" t="s">
        <v>22</v>
      </c>
      <c r="G12" t="s">
        <v>23</v>
      </c>
      <c r="H12" t="s">
        <v>508</v>
      </c>
      <c r="I12" t="s">
        <v>509</v>
      </c>
      <c r="J12" t="s">
        <v>510</v>
      </c>
      <c r="K12" t="s">
        <v>511</v>
      </c>
      <c r="L12" t="s">
        <v>512</v>
      </c>
      <c r="M12" t="s">
        <v>513</v>
      </c>
      <c r="N12" t="s">
        <v>514</v>
      </c>
      <c r="O12" t="s">
        <v>515</v>
      </c>
      <c r="P12" t="s">
        <v>516</v>
      </c>
      <c r="Q12" t="s">
        <v>517</v>
      </c>
      <c r="R12" t="s">
        <v>518</v>
      </c>
      <c r="S12" t="s">
        <v>519</v>
      </c>
      <c r="T12" t="s">
        <v>526</v>
      </c>
      <c r="U12" t="s">
        <v>538</v>
      </c>
      <c r="V12" t="s">
        <v>523</v>
      </c>
      <c r="W12" t="s">
        <v>522</v>
      </c>
      <c r="X12" t="s">
        <v>566</v>
      </c>
      <c r="Y12" t="s">
        <v>524</v>
      </c>
      <c r="Z12" t="s">
        <v>539</v>
      </c>
      <c r="AA12" t="s">
        <v>639</v>
      </c>
      <c r="AB12" t="s">
        <v>527</v>
      </c>
      <c r="AC12" t="s">
        <v>540</v>
      </c>
      <c r="AD12" t="s">
        <v>567</v>
      </c>
      <c r="AE12" t="s">
        <v>640</v>
      </c>
      <c r="AF12" t="s">
        <v>521</v>
      </c>
      <c r="AG12" t="s">
        <v>528</v>
      </c>
      <c r="AH12" t="s">
        <v>641</v>
      </c>
      <c r="AI12" t="s">
        <v>541</v>
      </c>
      <c r="AJ12" t="s">
        <v>520</v>
      </c>
      <c r="AK12" t="s">
        <v>642</v>
      </c>
      <c r="AL12" t="s">
        <v>542</v>
      </c>
      <c r="AM12" t="s">
        <v>525</v>
      </c>
      <c r="AN12" t="s">
        <v>543</v>
      </c>
      <c r="AO12" t="s">
        <v>529</v>
      </c>
      <c r="AP12" t="s">
        <v>643</v>
      </c>
      <c r="AQ12" t="s">
        <v>644</v>
      </c>
      <c r="AR12" t="s">
        <v>645</v>
      </c>
    </row>
    <row r="13" spans="2:44" x14ac:dyDescent="0.35">
      <c r="B13" t="s">
        <v>169</v>
      </c>
      <c r="C13" t="s">
        <v>577</v>
      </c>
      <c r="D13" t="s">
        <v>266</v>
      </c>
      <c r="E13" t="s">
        <v>324</v>
      </c>
      <c r="F13" t="s">
        <v>363</v>
      </c>
      <c r="G13" t="s">
        <v>12</v>
      </c>
      <c r="H13" t="s">
        <v>493</v>
      </c>
      <c r="AG13" t="s">
        <v>493</v>
      </c>
      <c r="AK13" s="52"/>
      <c r="AL13" s="52"/>
      <c r="AM13" s="52"/>
      <c r="AN13" s="103"/>
      <c r="AO13" s="103"/>
      <c r="AP13" s="103"/>
      <c r="AQ13" s="103"/>
      <c r="AR13" s="82"/>
    </row>
    <row r="14" spans="2:44" x14ac:dyDescent="0.35">
      <c r="B14" t="s">
        <v>150</v>
      </c>
      <c r="C14" t="s">
        <v>578</v>
      </c>
      <c r="D14" t="s">
        <v>248</v>
      </c>
      <c r="E14" t="s">
        <v>46</v>
      </c>
      <c r="F14" t="s">
        <v>15</v>
      </c>
      <c r="G14" t="s">
        <v>12</v>
      </c>
      <c r="H14" t="s">
        <v>494</v>
      </c>
      <c r="W14" t="s">
        <v>494</v>
      </c>
      <c r="AK14" s="52"/>
      <c r="AL14" s="52"/>
      <c r="AM14" s="52"/>
      <c r="AN14" s="103"/>
      <c r="AO14" s="103"/>
      <c r="AP14" s="103"/>
      <c r="AQ14" s="103"/>
      <c r="AR14" s="82"/>
    </row>
    <row r="15" spans="2:44" x14ac:dyDescent="0.35">
      <c r="B15" t="s">
        <v>126</v>
      </c>
      <c r="C15" t="s">
        <v>579</v>
      </c>
      <c r="D15" t="s">
        <v>636</v>
      </c>
      <c r="E15" t="s">
        <v>308</v>
      </c>
      <c r="F15" t="s">
        <v>15</v>
      </c>
      <c r="G15" t="s">
        <v>12</v>
      </c>
      <c r="H15" t="s">
        <v>494</v>
      </c>
      <c r="Z15" t="s">
        <v>494</v>
      </c>
      <c r="AF15" t="s">
        <v>494</v>
      </c>
      <c r="AK15" s="52"/>
      <c r="AL15" s="52" t="s">
        <v>494</v>
      </c>
      <c r="AM15" s="52"/>
      <c r="AN15" s="103"/>
      <c r="AO15" s="103"/>
      <c r="AP15" s="103"/>
      <c r="AQ15" s="103"/>
      <c r="AR15" s="82"/>
    </row>
    <row r="16" spans="2:44" x14ac:dyDescent="0.35">
      <c r="B16" t="s">
        <v>127</v>
      </c>
      <c r="C16" t="s">
        <v>62</v>
      </c>
      <c r="D16" t="s">
        <v>226</v>
      </c>
      <c r="E16" t="s">
        <v>308</v>
      </c>
      <c r="F16" t="s">
        <v>15</v>
      </c>
      <c r="G16" t="s">
        <v>12</v>
      </c>
      <c r="H16" t="s">
        <v>494</v>
      </c>
      <c r="AJ16" t="s">
        <v>494</v>
      </c>
      <c r="AK16" s="52"/>
      <c r="AL16" s="52"/>
      <c r="AM16" s="52"/>
      <c r="AN16" s="103"/>
      <c r="AO16" s="103"/>
      <c r="AP16" s="103"/>
      <c r="AQ16" s="103"/>
      <c r="AR16" s="82"/>
    </row>
    <row r="17" spans="2:44" x14ac:dyDescent="0.35">
      <c r="B17" t="s">
        <v>147</v>
      </c>
      <c r="C17" t="s">
        <v>62</v>
      </c>
      <c r="D17" t="s">
        <v>245</v>
      </c>
      <c r="E17" t="s">
        <v>46</v>
      </c>
      <c r="F17" t="s">
        <v>15</v>
      </c>
      <c r="G17" t="s">
        <v>11</v>
      </c>
      <c r="H17" t="s">
        <v>494</v>
      </c>
      <c r="T17" t="s">
        <v>494</v>
      </c>
      <c r="X17" t="s">
        <v>494</v>
      </c>
      <c r="Z17" t="s">
        <v>494</v>
      </c>
      <c r="AB17" t="s">
        <v>494</v>
      </c>
      <c r="AJ17" t="s">
        <v>494</v>
      </c>
      <c r="AK17" s="52"/>
      <c r="AL17" s="52"/>
      <c r="AM17" s="52" t="s">
        <v>494</v>
      </c>
      <c r="AN17" s="103"/>
      <c r="AO17" s="103"/>
      <c r="AP17" s="103"/>
      <c r="AQ17" s="103"/>
      <c r="AR17" s="82"/>
    </row>
    <row r="18" spans="2:44" x14ac:dyDescent="0.35">
      <c r="B18" t="s">
        <v>128</v>
      </c>
      <c r="C18" t="s">
        <v>580</v>
      </c>
      <c r="D18" t="s">
        <v>227</v>
      </c>
      <c r="E18" t="s">
        <v>308</v>
      </c>
      <c r="F18" t="s">
        <v>15</v>
      </c>
      <c r="G18" t="s">
        <v>12</v>
      </c>
      <c r="H18" t="s">
        <v>494</v>
      </c>
      <c r="X18" t="s">
        <v>494</v>
      </c>
      <c r="AK18" s="52"/>
      <c r="AL18" s="52"/>
      <c r="AM18" s="52"/>
      <c r="AN18" s="103"/>
      <c r="AO18" s="103"/>
      <c r="AP18" s="103"/>
      <c r="AQ18" s="103"/>
      <c r="AR18" s="82"/>
    </row>
    <row r="19" spans="2:44" x14ac:dyDescent="0.35">
      <c r="B19" t="s">
        <v>129</v>
      </c>
      <c r="C19" t="s">
        <v>62</v>
      </c>
      <c r="D19" t="s">
        <v>228</v>
      </c>
      <c r="E19" t="s">
        <v>308</v>
      </c>
      <c r="F19" t="s">
        <v>15</v>
      </c>
      <c r="G19" t="s">
        <v>12</v>
      </c>
      <c r="H19" t="s">
        <v>494</v>
      </c>
      <c r="AF19" t="s">
        <v>494</v>
      </c>
      <c r="AK19" s="52"/>
      <c r="AL19" s="52"/>
      <c r="AM19" s="52"/>
      <c r="AN19" s="103"/>
      <c r="AO19" s="103"/>
      <c r="AP19" s="103"/>
      <c r="AQ19" s="103"/>
      <c r="AR19" s="82"/>
    </row>
    <row r="20" spans="2:44" x14ac:dyDescent="0.35">
      <c r="B20" t="s">
        <v>186</v>
      </c>
      <c r="C20" t="s">
        <v>581</v>
      </c>
      <c r="D20" t="s">
        <v>276</v>
      </c>
      <c r="E20" t="s">
        <v>330</v>
      </c>
      <c r="F20" t="s">
        <v>15</v>
      </c>
      <c r="G20" t="s">
        <v>11</v>
      </c>
      <c r="H20" t="s">
        <v>494</v>
      </c>
      <c r="W20" t="s">
        <v>494</v>
      </c>
      <c r="AK20" s="52"/>
      <c r="AL20" s="52" t="s">
        <v>494</v>
      </c>
      <c r="AM20" s="52"/>
      <c r="AN20" s="103"/>
      <c r="AO20" s="103"/>
      <c r="AP20" s="103"/>
      <c r="AQ20" s="103"/>
      <c r="AR20" s="82"/>
    </row>
    <row r="21" spans="2:44" x14ac:dyDescent="0.35">
      <c r="B21" t="s">
        <v>130</v>
      </c>
      <c r="C21" t="s">
        <v>582</v>
      </c>
      <c r="D21" t="s">
        <v>229</v>
      </c>
      <c r="E21" t="s">
        <v>308</v>
      </c>
      <c r="F21" t="s">
        <v>15</v>
      </c>
      <c r="G21" t="s">
        <v>12</v>
      </c>
      <c r="H21" t="s">
        <v>494</v>
      </c>
      <c r="V21" t="s">
        <v>494</v>
      </c>
      <c r="AK21" s="52"/>
      <c r="AL21" s="52"/>
      <c r="AM21" s="52"/>
      <c r="AN21" s="103"/>
      <c r="AO21" s="103"/>
      <c r="AP21" s="103"/>
      <c r="AQ21" s="103"/>
      <c r="AR21" s="82"/>
    </row>
    <row r="22" spans="2:44" x14ac:dyDescent="0.35">
      <c r="B22" t="s">
        <v>176</v>
      </c>
      <c r="C22" t="s">
        <v>577</v>
      </c>
      <c r="D22" t="s">
        <v>271</v>
      </c>
      <c r="E22" t="s">
        <v>40</v>
      </c>
      <c r="F22" t="s">
        <v>26</v>
      </c>
      <c r="G22" t="s">
        <v>11</v>
      </c>
      <c r="H22" t="s">
        <v>493</v>
      </c>
      <c r="L22" t="s">
        <v>493</v>
      </c>
      <c r="M22" t="s">
        <v>493</v>
      </c>
      <c r="N22" t="s">
        <v>493</v>
      </c>
      <c r="O22" t="s">
        <v>493</v>
      </c>
      <c r="P22" t="s">
        <v>493</v>
      </c>
      <c r="Q22" t="s">
        <v>493</v>
      </c>
      <c r="AK22" s="52"/>
      <c r="AL22" s="52"/>
      <c r="AM22" s="52"/>
      <c r="AN22" s="103"/>
      <c r="AO22" s="103"/>
      <c r="AP22" s="103"/>
      <c r="AQ22" s="103"/>
      <c r="AR22" s="82"/>
    </row>
    <row r="23" spans="2:44" x14ac:dyDescent="0.35">
      <c r="B23" t="s">
        <v>160</v>
      </c>
      <c r="C23" t="s">
        <v>583</v>
      </c>
      <c r="D23" t="s">
        <v>258</v>
      </c>
      <c r="E23" t="s">
        <v>320</v>
      </c>
      <c r="F23" t="s">
        <v>15</v>
      </c>
      <c r="G23" t="s">
        <v>12</v>
      </c>
      <c r="H23" t="s">
        <v>494</v>
      </c>
      <c r="W23" t="s">
        <v>494</v>
      </c>
      <c r="AK23" s="52"/>
      <c r="AL23" s="52"/>
      <c r="AM23" s="52"/>
      <c r="AN23" s="103"/>
      <c r="AO23" s="103"/>
      <c r="AP23" s="103"/>
      <c r="AQ23" s="103"/>
      <c r="AR23" s="82"/>
    </row>
    <row r="24" spans="2:44" x14ac:dyDescent="0.35">
      <c r="B24" t="s">
        <v>177</v>
      </c>
      <c r="C24" t="s">
        <v>62</v>
      </c>
      <c r="D24" t="s">
        <v>272</v>
      </c>
      <c r="E24" t="s">
        <v>40</v>
      </c>
      <c r="F24" t="s">
        <v>26</v>
      </c>
      <c r="G24" t="s">
        <v>11</v>
      </c>
      <c r="H24" t="s">
        <v>493</v>
      </c>
      <c r="L24" t="s">
        <v>493</v>
      </c>
      <c r="M24" t="s">
        <v>493</v>
      </c>
      <c r="N24" t="s">
        <v>493</v>
      </c>
      <c r="O24" t="s">
        <v>493</v>
      </c>
      <c r="P24" t="s">
        <v>493</v>
      </c>
      <c r="Q24" t="s">
        <v>493</v>
      </c>
      <c r="AK24" s="52"/>
      <c r="AL24" s="52"/>
      <c r="AM24" s="52"/>
      <c r="AN24" s="103"/>
      <c r="AO24" s="103"/>
      <c r="AP24" s="103"/>
      <c r="AQ24" s="103"/>
      <c r="AR24" s="82"/>
    </row>
    <row r="25" spans="2:44" x14ac:dyDescent="0.35">
      <c r="B25" t="s">
        <v>134</v>
      </c>
      <c r="C25" t="s">
        <v>584</v>
      </c>
      <c r="D25" t="s">
        <v>233</v>
      </c>
      <c r="E25" t="s">
        <v>312</v>
      </c>
      <c r="F25" t="s">
        <v>26</v>
      </c>
      <c r="G25" t="s">
        <v>12</v>
      </c>
      <c r="H25" t="s">
        <v>494</v>
      </c>
      <c r="N25" t="s">
        <v>494</v>
      </c>
      <c r="AK25" s="52"/>
      <c r="AL25" s="52"/>
      <c r="AM25" s="52"/>
      <c r="AN25" s="103"/>
      <c r="AO25" s="103"/>
      <c r="AP25" s="103"/>
      <c r="AQ25" s="103"/>
      <c r="AR25" s="82"/>
    </row>
    <row r="26" spans="2:44" x14ac:dyDescent="0.35">
      <c r="B26" t="s">
        <v>219</v>
      </c>
      <c r="C26" t="s">
        <v>577</v>
      </c>
      <c r="D26" t="s">
        <v>302</v>
      </c>
      <c r="E26" t="s">
        <v>347</v>
      </c>
      <c r="F26" t="s">
        <v>26</v>
      </c>
      <c r="G26" t="s">
        <v>11</v>
      </c>
      <c r="H26" t="s">
        <v>494</v>
      </c>
      <c r="I26" t="s">
        <v>494</v>
      </c>
      <c r="J26" t="s">
        <v>494</v>
      </c>
      <c r="K26" t="s">
        <v>494</v>
      </c>
      <c r="L26" t="s">
        <v>494</v>
      </c>
      <c r="M26" t="s">
        <v>494</v>
      </c>
      <c r="N26" t="s">
        <v>494</v>
      </c>
      <c r="O26" t="s">
        <v>494</v>
      </c>
      <c r="P26" t="s">
        <v>494</v>
      </c>
      <c r="Q26" t="s">
        <v>494</v>
      </c>
      <c r="R26" t="s">
        <v>494</v>
      </c>
      <c r="S26" t="s">
        <v>494</v>
      </c>
      <c r="AK26" s="52"/>
      <c r="AL26" s="52"/>
      <c r="AM26" s="52"/>
      <c r="AN26" s="103"/>
      <c r="AO26" s="103"/>
      <c r="AP26" s="103"/>
      <c r="AQ26" s="103"/>
      <c r="AR26" s="82"/>
    </row>
    <row r="27" spans="2:44" x14ac:dyDescent="0.35">
      <c r="B27" t="s">
        <v>184</v>
      </c>
      <c r="C27" t="s">
        <v>585</v>
      </c>
      <c r="D27" t="s">
        <v>274</v>
      </c>
      <c r="E27" t="s">
        <v>328</v>
      </c>
      <c r="F27" t="s">
        <v>26</v>
      </c>
      <c r="G27" t="s">
        <v>12</v>
      </c>
      <c r="H27" t="s">
        <v>494</v>
      </c>
      <c r="K27" t="s">
        <v>494</v>
      </c>
      <c r="AK27" s="52"/>
      <c r="AL27" s="52"/>
      <c r="AM27" s="52"/>
      <c r="AN27" s="103"/>
      <c r="AO27" s="103"/>
      <c r="AP27" s="103"/>
      <c r="AQ27" s="103"/>
      <c r="AR27" s="82"/>
    </row>
    <row r="28" spans="2:44" x14ac:dyDescent="0.35">
      <c r="B28" t="s">
        <v>168</v>
      </c>
      <c r="C28" t="s">
        <v>586</v>
      </c>
      <c r="D28" t="s">
        <v>265</v>
      </c>
      <c r="E28" t="s">
        <v>323</v>
      </c>
      <c r="F28" t="s">
        <v>15</v>
      </c>
      <c r="G28" t="s">
        <v>12</v>
      </c>
      <c r="H28" t="s">
        <v>494</v>
      </c>
      <c r="AK28" s="52"/>
      <c r="AL28" s="52"/>
      <c r="AM28" s="52" t="s">
        <v>494</v>
      </c>
      <c r="AN28" s="103"/>
      <c r="AO28" s="103"/>
      <c r="AP28" s="103"/>
      <c r="AQ28" s="103"/>
      <c r="AR28" s="82"/>
    </row>
    <row r="29" spans="2:44" x14ac:dyDescent="0.35">
      <c r="B29" t="s">
        <v>120</v>
      </c>
      <c r="C29" t="s">
        <v>587</v>
      </c>
      <c r="D29" t="s">
        <v>222</v>
      </c>
      <c r="E29" t="s">
        <v>305</v>
      </c>
      <c r="F29" t="s">
        <v>26</v>
      </c>
      <c r="G29" t="s">
        <v>11</v>
      </c>
      <c r="H29" t="s">
        <v>496</v>
      </c>
      <c r="I29" t="s">
        <v>496</v>
      </c>
      <c r="J29" t="s">
        <v>496</v>
      </c>
      <c r="K29" t="s">
        <v>496</v>
      </c>
      <c r="L29" t="s">
        <v>496</v>
      </c>
      <c r="M29" t="s">
        <v>496</v>
      </c>
      <c r="N29" t="s">
        <v>496</v>
      </c>
      <c r="R29" t="s">
        <v>496</v>
      </c>
      <c r="S29" t="s">
        <v>496</v>
      </c>
      <c r="AK29" s="52"/>
      <c r="AL29" s="52"/>
      <c r="AM29" s="52"/>
      <c r="AN29" s="103"/>
      <c r="AO29" s="103"/>
      <c r="AP29" s="103"/>
      <c r="AQ29" s="103"/>
      <c r="AR29" s="82"/>
    </row>
    <row r="30" spans="2:44" x14ac:dyDescent="0.35">
      <c r="B30" t="s">
        <v>136</v>
      </c>
      <c r="C30" t="s">
        <v>62</v>
      </c>
      <c r="D30" t="s">
        <v>234</v>
      </c>
      <c r="E30" t="s">
        <v>313</v>
      </c>
      <c r="F30" t="s">
        <v>15</v>
      </c>
      <c r="G30" t="s">
        <v>11</v>
      </c>
      <c r="H30" t="s">
        <v>494</v>
      </c>
      <c r="W30" t="s">
        <v>494</v>
      </c>
      <c r="X30" t="s">
        <v>494</v>
      </c>
      <c r="AK30" s="52"/>
      <c r="AL30" s="52" t="s">
        <v>494</v>
      </c>
      <c r="AM30" s="52"/>
      <c r="AN30" s="103"/>
      <c r="AO30" s="103"/>
      <c r="AP30" s="103"/>
      <c r="AQ30" s="103"/>
      <c r="AR30" s="82"/>
    </row>
    <row r="31" spans="2:44" x14ac:dyDescent="0.35">
      <c r="B31" t="s">
        <v>131</v>
      </c>
      <c r="C31" t="s">
        <v>588</v>
      </c>
      <c r="D31" t="s">
        <v>230</v>
      </c>
      <c r="E31" t="s">
        <v>309</v>
      </c>
      <c r="F31" t="s">
        <v>15</v>
      </c>
      <c r="G31" t="s">
        <v>12</v>
      </c>
      <c r="H31" t="s">
        <v>493</v>
      </c>
      <c r="U31" t="s">
        <v>493</v>
      </c>
      <c r="Y31" t="s">
        <v>493</v>
      </c>
      <c r="AK31" s="52"/>
      <c r="AL31" s="52"/>
      <c r="AM31" s="52"/>
      <c r="AN31" s="103"/>
      <c r="AO31" s="103"/>
      <c r="AP31" s="103"/>
      <c r="AQ31" s="103"/>
      <c r="AR31" s="82"/>
    </row>
    <row r="32" spans="2:44" x14ac:dyDescent="0.35">
      <c r="B32" t="s">
        <v>170</v>
      </c>
      <c r="C32" t="s">
        <v>589</v>
      </c>
      <c r="D32" t="s">
        <v>42</v>
      </c>
      <c r="E32" t="s">
        <v>41</v>
      </c>
      <c r="F32" t="s">
        <v>26</v>
      </c>
      <c r="G32" t="s">
        <v>11</v>
      </c>
      <c r="H32" t="s">
        <v>495</v>
      </c>
      <c r="I32" t="s">
        <v>495</v>
      </c>
      <c r="J32" t="s">
        <v>495</v>
      </c>
      <c r="K32" t="s">
        <v>495</v>
      </c>
      <c r="L32" t="s">
        <v>495</v>
      </c>
      <c r="M32" t="s">
        <v>495</v>
      </c>
      <c r="N32" t="s">
        <v>495</v>
      </c>
      <c r="O32" t="s">
        <v>495</v>
      </c>
      <c r="P32" t="s">
        <v>495</v>
      </c>
      <c r="Q32" t="s">
        <v>495</v>
      </c>
      <c r="R32" t="s">
        <v>495</v>
      </c>
      <c r="S32" t="s">
        <v>495</v>
      </c>
      <c r="AK32" s="52"/>
      <c r="AL32" s="52"/>
      <c r="AM32" s="52"/>
      <c r="AN32" s="103"/>
      <c r="AO32" s="103"/>
      <c r="AP32" s="103"/>
      <c r="AQ32" s="103"/>
      <c r="AR32" s="82"/>
    </row>
    <row r="33" spans="2:44" x14ac:dyDescent="0.35">
      <c r="B33" t="s">
        <v>133</v>
      </c>
      <c r="C33" t="s">
        <v>590</v>
      </c>
      <c r="D33" t="s">
        <v>232</v>
      </c>
      <c r="E33" t="s">
        <v>311</v>
      </c>
      <c r="F33" t="s">
        <v>15</v>
      </c>
      <c r="G33" t="s">
        <v>12</v>
      </c>
      <c r="H33" t="s">
        <v>494</v>
      </c>
      <c r="U33" t="s">
        <v>494</v>
      </c>
      <c r="AK33" s="52"/>
      <c r="AL33" s="52"/>
      <c r="AM33" s="52"/>
      <c r="AN33" s="103"/>
      <c r="AO33" s="103"/>
      <c r="AP33" s="103"/>
      <c r="AQ33" s="103"/>
      <c r="AR33" s="82"/>
    </row>
    <row r="34" spans="2:44" x14ac:dyDescent="0.35">
      <c r="B34" t="s">
        <v>204</v>
      </c>
      <c r="C34" t="s">
        <v>586</v>
      </c>
      <c r="D34" t="s">
        <v>291</v>
      </c>
      <c r="E34" t="s">
        <v>336</v>
      </c>
      <c r="F34" t="s">
        <v>26</v>
      </c>
      <c r="G34" t="s">
        <v>11</v>
      </c>
      <c r="H34" t="s">
        <v>494</v>
      </c>
      <c r="L34" t="s">
        <v>494</v>
      </c>
      <c r="M34" t="s">
        <v>494</v>
      </c>
      <c r="N34" t="s">
        <v>494</v>
      </c>
      <c r="O34" t="s">
        <v>494</v>
      </c>
      <c r="P34" t="s">
        <v>494</v>
      </c>
      <c r="Q34" t="s">
        <v>494</v>
      </c>
      <c r="S34" t="s">
        <v>494</v>
      </c>
      <c r="AK34" s="52"/>
      <c r="AL34" s="52"/>
      <c r="AM34" s="52"/>
      <c r="AN34" s="103"/>
      <c r="AO34" s="103"/>
      <c r="AP34" s="103"/>
      <c r="AQ34" s="103"/>
      <c r="AR34" s="82"/>
    </row>
    <row r="35" spans="2:44" x14ac:dyDescent="0.35">
      <c r="B35" t="s">
        <v>202</v>
      </c>
      <c r="C35" t="s">
        <v>591</v>
      </c>
      <c r="D35" t="s">
        <v>27</v>
      </c>
      <c r="E35" t="s">
        <v>28</v>
      </c>
      <c r="F35" t="s">
        <v>26</v>
      </c>
      <c r="G35" t="s">
        <v>11</v>
      </c>
      <c r="H35" t="s">
        <v>494</v>
      </c>
      <c r="J35" t="s">
        <v>494</v>
      </c>
      <c r="K35" t="s">
        <v>494</v>
      </c>
      <c r="L35" t="s">
        <v>494</v>
      </c>
      <c r="M35" t="s">
        <v>494</v>
      </c>
      <c r="N35" t="s">
        <v>494</v>
      </c>
      <c r="O35" t="s">
        <v>494</v>
      </c>
      <c r="P35" t="s">
        <v>494</v>
      </c>
      <c r="Q35" t="s">
        <v>494</v>
      </c>
      <c r="AK35" s="52"/>
      <c r="AL35" s="52"/>
      <c r="AM35" s="52"/>
      <c r="AN35" s="103"/>
      <c r="AO35" s="103"/>
      <c r="AP35" s="103"/>
      <c r="AQ35" s="103"/>
      <c r="AR35" s="82"/>
    </row>
    <row r="36" spans="2:44" x14ac:dyDescent="0.35">
      <c r="B36" t="s">
        <v>151</v>
      </c>
      <c r="C36" t="s">
        <v>577</v>
      </c>
      <c r="D36" t="s">
        <v>249</v>
      </c>
      <c r="E36" t="s">
        <v>318</v>
      </c>
      <c r="F36" t="s">
        <v>15</v>
      </c>
      <c r="G36" t="s">
        <v>12</v>
      </c>
      <c r="H36" t="s">
        <v>494</v>
      </c>
      <c r="AD36" t="s">
        <v>494</v>
      </c>
      <c r="AK36" s="52"/>
      <c r="AL36" s="52" t="s">
        <v>494</v>
      </c>
      <c r="AM36" s="52"/>
      <c r="AN36" s="103"/>
      <c r="AO36" s="103"/>
      <c r="AP36" s="103"/>
      <c r="AQ36" s="103"/>
      <c r="AR36" s="82"/>
    </row>
    <row r="37" spans="2:44" x14ac:dyDescent="0.35">
      <c r="B37" t="s">
        <v>158</v>
      </c>
      <c r="C37" t="s">
        <v>592</v>
      </c>
      <c r="D37" t="s">
        <v>256</v>
      </c>
      <c r="E37" t="s">
        <v>319</v>
      </c>
      <c r="F37" t="s">
        <v>26</v>
      </c>
      <c r="G37" t="s">
        <v>11</v>
      </c>
      <c r="H37" t="s">
        <v>494</v>
      </c>
      <c r="N37" t="s">
        <v>494</v>
      </c>
      <c r="O37" t="s">
        <v>494</v>
      </c>
      <c r="P37" t="s">
        <v>494</v>
      </c>
      <c r="Q37" t="s">
        <v>494</v>
      </c>
      <c r="AK37" s="52"/>
      <c r="AL37" s="52"/>
      <c r="AM37" s="52"/>
      <c r="AN37" s="103"/>
      <c r="AO37" s="103"/>
      <c r="AP37" s="103"/>
      <c r="AQ37" s="103"/>
      <c r="AR37" s="82"/>
    </row>
    <row r="38" spans="2:44" x14ac:dyDescent="0.35">
      <c r="B38" t="s">
        <v>178</v>
      </c>
      <c r="C38" t="s">
        <v>62</v>
      </c>
      <c r="D38" t="s">
        <v>29</v>
      </c>
      <c r="E38" t="s">
        <v>30</v>
      </c>
      <c r="F38" t="s">
        <v>363</v>
      </c>
      <c r="G38" t="s">
        <v>12</v>
      </c>
      <c r="H38" t="s">
        <v>493</v>
      </c>
      <c r="AK38" s="52"/>
      <c r="AL38" s="52"/>
      <c r="AM38" s="52"/>
      <c r="AN38" s="103"/>
      <c r="AO38" s="103" t="s">
        <v>493</v>
      </c>
      <c r="AP38" s="103"/>
      <c r="AQ38" s="103"/>
      <c r="AR38" s="82"/>
    </row>
    <row r="39" spans="2:44" x14ac:dyDescent="0.35">
      <c r="B39" t="s">
        <v>198</v>
      </c>
      <c r="C39" t="s">
        <v>593</v>
      </c>
      <c r="D39" t="s">
        <v>286</v>
      </c>
      <c r="E39" t="s">
        <v>334</v>
      </c>
      <c r="F39" t="s">
        <v>26</v>
      </c>
      <c r="G39" t="s">
        <v>11</v>
      </c>
      <c r="H39" t="s">
        <v>494</v>
      </c>
      <c r="N39" t="s">
        <v>494</v>
      </c>
      <c r="O39" t="s">
        <v>494</v>
      </c>
      <c r="P39" t="s">
        <v>494</v>
      </c>
      <c r="Q39" t="s">
        <v>494</v>
      </c>
      <c r="AK39" s="52"/>
      <c r="AL39" s="52"/>
      <c r="AM39" s="52"/>
      <c r="AN39" s="103"/>
      <c r="AO39" s="103"/>
      <c r="AP39" s="103"/>
      <c r="AQ39" s="103"/>
      <c r="AR39" s="82"/>
    </row>
    <row r="40" spans="2:44" x14ac:dyDescent="0.35">
      <c r="B40" t="s">
        <v>179</v>
      </c>
      <c r="C40" t="s">
        <v>62</v>
      </c>
      <c r="D40" t="s">
        <v>29</v>
      </c>
      <c r="E40" t="s">
        <v>30</v>
      </c>
      <c r="F40" t="s">
        <v>363</v>
      </c>
      <c r="G40" t="s">
        <v>12</v>
      </c>
      <c r="H40" t="s">
        <v>493</v>
      </c>
      <c r="AK40" s="52"/>
      <c r="AL40" s="52"/>
      <c r="AM40" s="52"/>
      <c r="AN40" s="103"/>
      <c r="AO40" s="103" t="s">
        <v>493</v>
      </c>
      <c r="AP40" s="103"/>
      <c r="AQ40" s="103"/>
      <c r="AR40" s="82"/>
    </row>
    <row r="41" spans="2:44" x14ac:dyDescent="0.35">
      <c r="B41" t="s">
        <v>180</v>
      </c>
      <c r="C41" t="s">
        <v>62</v>
      </c>
      <c r="D41" t="s">
        <v>29</v>
      </c>
      <c r="E41" t="s">
        <v>30</v>
      </c>
      <c r="F41" t="s">
        <v>363</v>
      </c>
      <c r="G41" t="s">
        <v>12</v>
      </c>
      <c r="H41" t="s">
        <v>493</v>
      </c>
      <c r="AK41" s="52"/>
      <c r="AL41" s="52"/>
      <c r="AM41" s="52"/>
      <c r="AN41" s="103"/>
      <c r="AO41" s="103" t="s">
        <v>493</v>
      </c>
      <c r="AP41" s="103"/>
      <c r="AQ41" s="103"/>
      <c r="AR41" s="82"/>
    </row>
    <row r="42" spans="2:44" x14ac:dyDescent="0.35">
      <c r="B42" t="s">
        <v>181</v>
      </c>
      <c r="C42" t="s">
        <v>62</v>
      </c>
      <c r="D42" t="s">
        <v>29</v>
      </c>
      <c r="E42" t="s">
        <v>30</v>
      </c>
      <c r="F42" t="s">
        <v>363</v>
      </c>
      <c r="G42" t="s">
        <v>12</v>
      </c>
      <c r="H42" t="s">
        <v>493</v>
      </c>
      <c r="AK42" s="52"/>
      <c r="AL42" s="52"/>
      <c r="AM42" s="52"/>
      <c r="AN42" s="103"/>
      <c r="AO42" s="103" t="s">
        <v>493</v>
      </c>
      <c r="AP42" s="103"/>
      <c r="AQ42" s="103"/>
      <c r="AR42" s="82"/>
    </row>
    <row r="43" spans="2:44" x14ac:dyDescent="0.35">
      <c r="B43" t="s">
        <v>209</v>
      </c>
      <c r="C43" t="s">
        <v>577</v>
      </c>
      <c r="D43" t="s">
        <v>295</v>
      </c>
      <c r="E43" t="s">
        <v>340</v>
      </c>
      <c r="F43" t="s">
        <v>26</v>
      </c>
      <c r="G43" t="s">
        <v>11</v>
      </c>
      <c r="H43" t="s">
        <v>494</v>
      </c>
      <c r="I43" t="s">
        <v>494</v>
      </c>
      <c r="J43" t="s">
        <v>494</v>
      </c>
      <c r="K43" t="s">
        <v>494</v>
      </c>
      <c r="L43" t="s">
        <v>494</v>
      </c>
      <c r="M43" t="s">
        <v>494</v>
      </c>
      <c r="N43" t="s">
        <v>494</v>
      </c>
      <c r="R43" t="s">
        <v>494</v>
      </c>
      <c r="S43" t="s">
        <v>494</v>
      </c>
      <c r="AK43" s="52"/>
      <c r="AL43" s="52"/>
      <c r="AM43" s="52"/>
      <c r="AN43" s="103"/>
      <c r="AO43" s="103"/>
      <c r="AP43" s="103"/>
      <c r="AQ43" s="103"/>
      <c r="AR43" s="82"/>
    </row>
    <row r="44" spans="2:44" x14ac:dyDescent="0.35">
      <c r="B44" t="s">
        <v>197</v>
      </c>
      <c r="C44" t="s">
        <v>593</v>
      </c>
      <c r="D44" t="s">
        <v>286</v>
      </c>
      <c r="E44" t="s">
        <v>333</v>
      </c>
      <c r="F44" t="s">
        <v>349</v>
      </c>
      <c r="G44" t="s">
        <v>11</v>
      </c>
      <c r="H44" t="s">
        <v>495</v>
      </c>
      <c r="N44" t="s">
        <v>495</v>
      </c>
      <c r="O44" t="s">
        <v>495</v>
      </c>
      <c r="P44" t="s">
        <v>495</v>
      </c>
      <c r="Q44" t="s">
        <v>495</v>
      </c>
      <c r="AK44" s="52"/>
      <c r="AL44" s="52"/>
      <c r="AM44" s="52"/>
      <c r="AN44" s="103"/>
      <c r="AO44" s="103"/>
      <c r="AP44" s="103"/>
      <c r="AQ44" s="103"/>
      <c r="AR44" s="82"/>
    </row>
    <row r="45" spans="2:44" x14ac:dyDescent="0.35">
      <c r="B45" t="s">
        <v>191</v>
      </c>
      <c r="C45" t="s">
        <v>62</v>
      </c>
      <c r="D45" t="s">
        <v>281</v>
      </c>
      <c r="E45" t="s">
        <v>93</v>
      </c>
      <c r="F45" t="s">
        <v>15</v>
      </c>
      <c r="G45" t="s">
        <v>11</v>
      </c>
      <c r="H45" t="s">
        <v>494</v>
      </c>
      <c r="AJ45" t="s">
        <v>494</v>
      </c>
      <c r="AK45" s="52"/>
      <c r="AL45" s="52"/>
      <c r="AM45" s="52"/>
      <c r="AN45" s="103"/>
      <c r="AO45" s="103"/>
      <c r="AP45" s="103"/>
      <c r="AQ45" s="103"/>
      <c r="AR45" s="82"/>
    </row>
    <row r="46" spans="2:44" x14ac:dyDescent="0.35">
      <c r="B46" t="s">
        <v>171</v>
      </c>
      <c r="C46" t="s">
        <v>594</v>
      </c>
      <c r="D46" t="s">
        <v>37</v>
      </c>
      <c r="E46" t="s">
        <v>38</v>
      </c>
      <c r="F46" t="s">
        <v>15</v>
      </c>
      <c r="G46" t="s">
        <v>12</v>
      </c>
      <c r="H46" t="s">
        <v>494</v>
      </c>
      <c r="U46" t="s">
        <v>494</v>
      </c>
      <c r="V46" t="s">
        <v>494</v>
      </c>
      <c r="AK46" s="52"/>
      <c r="AL46" s="52"/>
      <c r="AM46" s="52"/>
      <c r="AN46" s="103"/>
      <c r="AO46" s="103"/>
      <c r="AP46" s="103"/>
      <c r="AQ46" s="103"/>
      <c r="AR46" s="82"/>
    </row>
    <row r="47" spans="2:44" x14ac:dyDescent="0.35">
      <c r="B47" t="s">
        <v>220</v>
      </c>
      <c r="C47" t="s">
        <v>595</v>
      </c>
      <c r="D47" t="s">
        <v>303</v>
      </c>
      <c r="E47" t="s">
        <v>633</v>
      </c>
      <c r="F47" t="s">
        <v>26</v>
      </c>
      <c r="G47" t="s">
        <v>11</v>
      </c>
      <c r="H47" t="s">
        <v>494</v>
      </c>
      <c r="I47" t="s">
        <v>494</v>
      </c>
      <c r="J47" t="s">
        <v>494</v>
      </c>
      <c r="K47" t="s">
        <v>494</v>
      </c>
      <c r="L47" t="s">
        <v>494</v>
      </c>
      <c r="M47" t="s">
        <v>494</v>
      </c>
      <c r="N47" t="s">
        <v>494</v>
      </c>
      <c r="O47" t="s">
        <v>494</v>
      </c>
      <c r="P47" t="s">
        <v>494</v>
      </c>
      <c r="Q47" t="s">
        <v>494</v>
      </c>
      <c r="R47" t="s">
        <v>494</v>
      </c>
      <c r="S47" t="s">
        <v>494</v>
      </c>
      <c r="AK47" s="52"/>
      <c r="AL47" s="52"/>
      <c r="AM47" s="52"/>
      <c r="AN47" s="103"/>
      <c r="AO47" s="103"/>
      <c r="AP47" s="103"/>
      <c r="AQ47" s="103"/>
      <c r="AR47" s="82"/>
    </row>
    <row r="48" spans="2:44" x14ac:dyDescent="0.35">
      <c r="B48" t="s">
        <v>366</v>
      </c>
      <c r="C48" t="s">
        <v>596</v>
      </c>
      <c r="D48" t="s">
        <v>429</v>
      </c>
      <c r="E48" t="s">
        <v>465</v>
      </c>
      <c r="F48" t="s">
        <v>363</v>
      </c>
      <c r="G48" t="s">
        <v>12</v>
      </c>
      <c r="H48" t="s">
        <v>493</v>
      </c>
      <c r="AK48" s="52"/>
      <c r="AL48" s="52"/>
      <c r="AM48" s="52"/>
      <c r="AN48" s="103"/>
      <c r="AO48" s="103" t="s">
        <v>493</v>
      </c>
      <c r="AP48" s="103"/>
      <c r="AQ48" s="103"/>
      <c r="AR48" s="82"/>
    </row>
    <row r="49" spans="2:44" x14ac:dyDescent="0.35">
      <c r="B49" t="s">
        <v>367</v>
      </c>
      <c r="C49" t="s">
        <v>597</v>
      </c>
      <c r="D49" t="s">
        <v>430</v>
      </c>
      <c r="E49" t="s">
        <v>466</v>
      </c>
      <c r="F49" t="s">
        <v>363</v>
      </c>
      <c r="G49" t="s">
        <v>12</v>
      </c>
      <c r="H49" t="s">
        <v>493</v>
      </c>
      <c r="AK49" s="52"/>
      <c r="AL49" s="52"/>
      <c r="AM49" s="52"/>
      <c r="AN49" s="103"/>
      <c r="AO49" s="103" t="s">
        <v>493</v>
      </c>
      <c r="AP49" s="103"/>
      <c r="AQ49" s="103"/>
      <c r="AR49" s="82"/>
    </row>
    <row r="50" spans="2:44" x14ac:dyDescent="0.35">
      <c r="B50" t="s">
        <v>368</v>
      </c>
      <c r="C50" t="s">
        <v>597</v>
      </c>
      <c r="D50" t="s">
        <v>430</v>
      </c>
      <c r="E50" t="s">
        <v>466</v>
      </c>
      <c r="F50" t="s">
        <v>363</v>
      </c>
      <c r="G50" t="s">
        <v>12</v>
      </c>
      <c r="H50" t="s">
        <v>493</v>
      </c>
      <c r="AK50" s="52"/>
      <c r="AL50" s="52"/>
      <c r="AM50" s="52"/>
      <c r="AN50" s="103"/>
      <c r="AO50" s="103" t="s">
        <v>493</v>
      </c>
      <c r="AP50" s="103"/>
      <c r="AQ50" s="103"/>
      <c r="AR50" s="82"/>
    </row>
    <row r="51" spans="2:44" x14ac:dyDescent="0.35">
      <c r="B51" t="s">
        <v>369</v>
      </c>
      <c r="C51" t="s">
        <v>585</v>
      </c>
      <c r="D51" t="s">
        <v>431</v>
      </c>
      <c r="E51" t="s">
        <v>467</v>
      </c>
      <c r="F51" t="s">
        <v>363</v>
      </c>
      <c r="G51" t="s">
        <v>12</v>
      </c>
      <c r="H51" t="s">
        <v>493</v>
      </c>
      <c r="AK51" s="52"/>
      <c r="AL51" s="52"/>
      <c r="AM51" s="52"/>
      <c r="AN51" s="103"/>
      <c r="AO51" s="103" t="s">
        <v>493</v>
      </c>
      <c r="AP51" s="103"/>
      <c r="AQ51" s="103"/>
      <c r="AR51" s="82"/>
    </row>
    <row r="52" spans="2:44" x14ac:dyDescent="0.35">
      <c r="B52" t="s">
        <v>370</v>
      </c>
      <c r="C52" t="s">
        <v>579</v>
      </c>
      <c r="D52" t="s">
        <v>432</v>
      </c>
      <c r="E52" t="s">
        <v>32</v>
      </c>
      <c r="F52" t="s">
        <v>363</v>
      </c>
      <c r="G52" t="s">
        <v>12</v>
      </c>
      <c r="H52" t="s">
        <v>493</v>
      </c>
      <c r="AK52" s="52"/>
      <c r="AL52" s="52"/>
      <c r="AM52" s="52"/>
      <c r="AN52" s="103"/>
      <c r="AO52" s="103" t="s">
        <v>493</v>
      </c>
      <c r="AP52" s="103"/>
      <c r="AQ52" s="103"/>
      <c r="AR52" s="82"/>
    </row>
    <row r="53" spans="2:44" x14ac:dyDescent="0.35">
      <c r="B53" t="s">
        <v>212</v>
      </c>
      <c r="C53" t="s">
        <v>598</v>
      </c>
      <c r="D53" t="s">
        <v>298</v>
      </c>
      <c r="E53" t="s">
        <v>342</v>
      </c>
      <c r="F53" t="s">
        <v>363</v>
      </c>
      <c r="G53" t="s">
        <v>12</v>
      </c>
      <c r="H53" t="s">
        <v>493</v>
      </c>
      <c r="AK53" s="52"/>
      <c r="AL53" s="52"/>
      <c r="AM53" s="52"/>
      <c r="AN53" s="103"/>
      <c r="AO53" s="103" t="s">
        <v>493</v>
      </c>
      <c r="AP53" s="103"/>
      <c r="AQ53" s="103"/>
      <c r="AR53" s="82"/>
    </row>
    <row r="54" spans="2:44" x14ac:dyDescent="0.35">
      <c r="B54" t="s">
        <v>371</v>
      </c>
      <c r="C54" t="s">
        <v>584</v>
      </c>
      <c r="D54" t="s">
        <v>433</v>
      </c>
      <c r="E54" t="s">
        <v>468</v>
      </c>
      <c r="F54" t="s">
        <v>363</v>
      </c>
      <c r="G54" t="s">
        <v>12</v>
      </c>
      <c r="H54" t="s">
        <v>493</v>
      </c>
      <c r="AK54" s="52"/>
      <c r="AL54" s="52"/>
      <c r="AM54" s="52"/>
      <c r="AN54" s="103"/>
      <c r="AO54" s="103"/>
      <c r="AP54" s="103"/>
      <c r="AQ54" s="103"/>
      <c r="AR54" s="82" t="s">
        <v>493</v>
      </c>
    </row>
    <row r="55" spans="2:44" x14ac:dyDescent="0.35">
      <c r="B55" t="s">
        <v>372</v>
      </c>
      <c r="C55" t="s">
        <v>599</v>
      </c>
      <c r="D55" t="s">
        <v>434</v>
      </c>
      <c r="E55" t="s">
        <v>469</v>
      </c>
      <c r="F55" t="s">
        <v>363</v>
      </c>
      <c r="G55" t="s">
        <v>12</v>
      </c>
      <c r="H55" t="s">
        <v>494</v>
      </c>
      <c r="AK55" s="52"/>
      <c r="AL55" s="52"/>
      <c r="AM55" s="52"/>
      <c r="AN55" s="103"/>
      <c r="AO55" s="103"/>
      <c r="AP55" s="52" t="s">
        <v>494</v>
      </c>
      <c r="AQ55" s="103"/>
      <c r="AR55" s="82"/>
    </row>
    <row r="56" spans="2:44" x14ac:dyDescent="0.35">
      <c r="B56" t="s">
        <v>373</v>
      </c>
      <c r="C56" t="s">
        <v>578</v>
      </c>
      <c r="D56" t="s">
        <v>435</v>
      </c>
      <c r="E56" t="s">
        <v>470</v>
      </c>
      <c r="F56" t="s">
        <v>363</v>
      </c>
      <c r="G56" t="s">
        <v>12</v>
      </c>
      <c r="H56" t="s">
        <v>493</v>
      </c>
      <c r="AK56" s="52"/>
      <c r="AL56" s="52"/>
      <c r="AM56" s="52"/>
      <c r="AN56" s="103"/>
      <c r="AO56" s="103"/>
      <c r="AP56" s="103"/>
      <c r="AQ56" s="103"/>
      <c r="AR56" s="82" t="s">
        <v>493</v>
      </c>
    </row>
    <row r="57" spans="2:44" x14ac:dyDescent="0.35">
      <c r="B57" t="s">
        <v>374</v>
      </c>
      <c r="C57" t="s">
        <v>578</v>
      </c>
      <c r="D57" t="s">
        <v>435</v>
      </c>
      <c r="E57" t="s">
        <v>470</v>
      </c>
      <c r="F57" t="s">
        <v>363</v>
      </c>
      <c r="G57" t="s">
        <v>12</v>
      </c>
      <c r="H57" t="s">
        <v>493</v>
      </c>
      <c r="AK57" s="52"/>
      <c r="AL57" s="52"/>
      <c r="AM57" s="52"/>
      <c r="AN57" s="103"/>
      <c r="AO57" s="103"/>
      <c r="AP57" s="103"/>
      <c r="AQ57" s="103"/>
      <c r="AR57" s="82" t="s">
        <v>493</v>
      </c>
    </row>
    <row r="58" spans="2:44" x14ac:dyDescent="0.35">
      <c r="B58" t="s">
        <v>375</v>
      </c>
      <c r="C58" t="s">
        <v>578</v>
      </c>
      <c r="D58" t="s">
        <v>435</v>
      </c>
      <c r="E58" t="s">
        <v>470</v>
      </c>
      <c r="F58" t="s">
        <v>363</v>
      </c>
      <c r="G58" t="s">
        <v>12</v>
      </c>
      <c r="H58" t="s">
        <v>493</v>
      </c>
      <c r="AK58" s="52"/>
      <c r="AL58" s="52"/>
      <c r="AM58" s="52"/>
      <c r="AN58" s="103"/>
      <c r="AO58" s="103"/>
      <c r="AP58" s="103"/>
      <c r="AQ58" s="103"/>
      <c r="AR58" s="82" t="s">
        <v>493</v>
      </c>
    </row>
    <row r="59" spans="2:44" x14ac:dyDescent="0.35">
      <c r="B59" t="s">
        <v>376</v>
      </c>
      <c r="C59" t="s">
        <v>600</v>
      </c>
      <c r="D59" t="s">
        <v>436</v>
      </c>
      <c r="E59" t="s">
        <v>471</v>
      </c>
      <c r="F59" t="s">
        <v>363</v>
      </c>
      <c r="G59" t="s">
        <v>12</v>
      </c>
      <c r="H59" t="s">
        <v>493</v>
      </c>
      <c r="AK59" s="52"/>
      <c r="AL59" s="52"/>
      <c r="AM59" s="52"/>
      <c r="AN59" s="103"/>
      <c r="AO59" s="103"/>
      <c r="AP59" s="103" t="s">
        <v>493</v>
      </c>
      <c r="AQ59" s="103"/>
      <c r="AR59" s="82" t="s">
        <v>493</v>
      </c>
    </row>
    <row r="60" spans="2:44" x14ac:dyDescent="0.35">
      <c r="B60" t="s">
        <v>377</v>
      </c>
      <c r="C60" t="s">
        <v>601</v>
      </c>
      <c r="D60" t="s">
        <v>437</v>
      </c>
      <c r="E60" t="s">
        <v>472</v>
      </c>
      <c r="F60" t="s">
        <v>363</v>
      </c>
      <c r="G60" t="s">
        <v>12</v>
      </c>
      <c r="H60" t="s">
        <v>635</v>
      </c>
      <c r="AK60" s="52"/>
      <c r="AL60" s="52"/>
      <c r="AM60" s="52"/>
      <c r="AN60" s="103"/>
      <c r="AO60" s="103"/>
      <c r="AP60" s="103"/>
      <c r="AQ60" s="103"/>
      <c r="AR60" s="82"/>
    </row>
    <row r="61" spans="2:44" x14ac:dyDescent="0.35">
      <c r="B61" t="s">
        <v>378</v>
      </c>
      <c r="C61" t="s">
        <v>62</v>
      </c>
      <c r="D61" t="s">
        <v>438</v>
      </c>
      <c r="E61" t="s">
        <v>473</v>
      </c>
      <c r="F61" t="s">
        <v>363</v>
      </c>
      <c r="G61" t="s">
        <v>12</v>
      </c>
      <c r="H61" t="s">
        <v>493</v>
      </c>
      <c r="AK61" s="52"/>
      <c r="AL61" s="52"/>
      <c r="AM61" s="52"/>
      <c r="AN61" s="103"/>
      <c r="AO61" s="103"/>
      <c r="AP61" s="103"/>
      <c r="AQ61" s="103" t="s">
        <v>493</v>
      </c>
      <c r="AR61" s="82"/>
    </row>
    <row r="62" spans="2:44" x14ac:dyDescent="0.35">
      <c r="B62" t="s">
        <v>379</v>
      </c>
      <c r="C62" t="s">
        <v>62</v>
      </c>
      <c r="D62" t="s">
        <v>438</v>
      </c>
      <c r="E62" t="s">
        <v>473</v>
      </c>
      <c r="F62" t="s">
        <v>363</v>
      </c>
      <c r="G62" t="s">
        <v>12</v>
      </c>
      <c r="H62" t="s">
        <v>493</v>
      </c>
      <c r="AK62" s="52"/>
      <c r="AL62" s="52"/>
      <c r="AM62" s="52"/>
      <c r="AN62" s="103"/>
      <c r="AO62" s="103"/>
      <c r="AP62" s="103"/>
      <c r="AQ62" s="103"/>
      <c r="AR62" s="82" t="s">
        <v>493</v>
      </c>
    </row>
    <row r="63" spans="2:44" x14ac:dyDescent="0.35">
      <c r="B63" t="s">
        <v>380</v>
      </c>
      <c r="C63" t="s">
        <v>62</v>
      </c>
      <c r="D63" t="s">
        <v>438</v>
      </c>
      <c r="E63" t="s">
        <v>473</v>
      </c>
      <c r="F63" t="s">
        <v>363</v>
      </c>
      <c r="G63" t="s">
        <v>12</v>
      </c>
      <c r="H63" t="s">
        <v>493</v>
      </c>
      <c r="AK63" s="52"/>
      <c r="AL63" s="52"/>
      <c r="AM63" s="52"/>
      <c r="AN63" s="103"/>
      <c r="AO63" s="103"/>
      <c r="AP63" s="103"/>
      <c r="AQ63" s="103" t="s">
        <v>493</v>
      </c>
      <c r="AR63" s="82"/>
    </row>
    <row r="64" spans="2:44" x14ac:dyDescent="0.35">
      <c r="B64" t="s">
        <v>381</v>
      </c>
      <c r="C64" t="s">
        <v>602</v>
      </c>
      <c r="D64" t="s">
        <v>439</v>
      </c>
      <c r="E64" t="s">
        <v>474</v>
      </c>
      <c r="F64" t="s">
        <v>363</v>
      </c>
      <c r="G64" t="s">
        <v>12</v>
      </c>
      <c r="H64" t="s">
        <v>493</v>
      </c>
      <c r="AK64" s="52"/>
      <c r="AL64" s="52"/>
      <c r="AM64" s="52"/>
      <c r="AN64" s="103"/>
      <c r="AO64" s="103"/>
      <c r="AP64" s="103" t="s">
        <v>493</v>
      </c>
      <c r="AQ64" s="103"/>
      <c r="AR64" s="82"/>
    </row>
    <row r="65" spans="2:44" x14ac:dyDescent="0.35">
      <c r="B65" t="s">
        <v>382</v>
      </c>
      <c r="C65" t="s">
        <v>603</v>
      </c>
      <c r="D65" t="s">
        <v>440</v>
      </c>
      <c r="E65" t="s">
        <v>475</v>
      </c>
      <c r="F65" t="s">
        <v>363</v>
      </c>
      <c r="G65" t="s">
        <v>12</v>
      </c>
      <c r="H65" t="s">
        <v>493</v>
      </c>
      <c r="AK65" s="52"/>
      <c r="AL65" s="52"/>
      <c r="AM65" s="52"/>
      <c r="AN65" s="103"/>
      <c r="AO65" s="103"/>
      <c r="AP65" s="103" t="s">
        <v>493</v>
      </c>
      <c r="AQ65" s="103"/>
      <c r="AR65" s="82"/>
    </row>
    <row r="66" spans="2:44" x14ac:dyDescent="0.35">
      <c r="B66" t="s">
        <v>383</v>
      </c>
      <c r="C66" t="s">
        <v>602</v>
      </c>
      <c r="D66" t="s">
        <v>439</v>
      </c>
      <c r="E66" t="s">
        <v>474</v>
      </c>
      <c r="F66" t="s">
        <v>363</v>
      </c>
      <c r="G66" t="s">
        <v>12</v>
      </c>
      <c r="H66" t="s">
        <v>635</v>
      </c>
      <c r="AK66" s="52"/>
      <c r="AL66" s="52"/>
      <c r="AM66" s="52"/>
      <c r="AN66" s="103"/>
      <c r="AO66" s="103"/>
      <c r="AP66" s="103"/>
      <c r="AQ66" s="103"/>
      <c r="AR66" s="82"/>
    </row>
    <row r="67" spans="2:44" x14ac:dyDescent="0.35">
      <c r="B67" t="s">
        <v>384</v>
      </c>
      <c r="C67" t="s">
        <v>578</v>
      </c>
      <c r="D67" t="s">
        <v>441</v>
      </c>
      <c r="E67" t="s">
        <v>476</v>
      </c>
      <c r="F67" t="s">
        <v>363</v>
      </c>
      <c r="G67" t="s">
        <v>12</v>
      </c>
      <c r="H67" t="s">
        <v>493</v>
      </c>
      <c r="AK67" s="52"/>
      <c r="AL67" s="52"/>
      <c r="AM67" s="52"/>
      <c r="AN67" s="103"/>
      <c r="AO67" s="103"/>
      <c r="AP67" s="103" t="s">
        <v>493</v>
      </c>
      <c r="AQ67" s="103"/>
      <c r="AR67" s="82"/>
    </row>
    <row r="68" spans="2:44" x14ac:dyDescent="0.35">
      <c r="B68" t="s">
        <v>385</v>
      </c>
      <c r="C68" t="s">
        <v>578</v>
      </c>
      <c r="D68" t="s">
        <v>441</v>
      </c>
      <c r="E68" t="s">
        <v>476</v>
      </c>
      <c r="F68" t="s">
        <v>363</v>
      </c>
      <c r="G68" t="s">
        <v>12</v>
      </c>
      <c r="H68" t="s">
        <v>493</v>
      </c>
      <c r="AK68" s="52"/>
      <c r="AL68" s="52"/>
      <c r="AM68" s="52"/>
      <c r="AN68" s="103"/>
      <c r="AO68" s="103"/>
      <c r="AP68" s="103" t="s">
        <v>493</v>
      </c>
      <c r="AQ68" s="103"/>
      <c r="AR68" s="82"/>
    </row>
    <row r="69" spans="2:44" x14ac:dyDescent="0.35">
      <c r="B69" t="s">
        <v>386</v>
      </c>
      <c r="C69" t="s">
        <v>604</v>
      </c>
      <c r="D69" t="s">
        <v>442</v>
      </c>
      <c r="E69" t="s">
        <v>477</v>
      </c>
      <c r="F69" t="s">
        <v>363</v>
      </c>
      <c r="G69" t="s">
        <v>12</v>
      </c>
      <c r="H69" t="s">
        <v>493</v>
      </c>
      <c r="AK69" s="52"/>
      <c r="AL69" s="52"/>
      <c r="AM69" s="52"/>
      <c r="AN69" s="103"/>
      <c r="AO69" s="103"/>
      <c r="AP69" s="103" t="s">
        <v>493</v>
      </c>
      <c r="AQ69" s="103"/>
      <c r="AR69" s="82"/>
    </row>
    <row r="70" spans="2:44" x14ac:dyDescent="0.35">
      <c r="B70" t="s">
        <v>387</v>
      </c>
      <c r="C70" t="s">
        <v>62</v>
      </c>
      <c r="D70" t="s">
        <v>443</v>
      </c>
      <c r="E70" t="s">
        <v>478</v>
      </c>
      <c r="F70" t="s">
        <v>363</v>
      </c>
      <c r="G70" t="s">
        <v>12</v>
      </c>
      <c r="H70" t="s">
        <v>493</v>
      </c>
      <c r="AK70" s="52"/>
      <c r="AL70" s="52"/>
      <c r="AM70" s="52"/>
      <c r="AN70" s="103"/>
      <c r="AO70" s="103"/>
      <c r="AP70" s="103" t="s">
        <v>493</v>
      </c>
      <c r="AQ70" s="103"/>
      <c r="AR70" s="82"/>
    </row>
    <row r="71" spans="2:44" x14ac:dyDescent="0.35">
      <c r="B71" t="s">
        <v>388</v>
      </c>
      <c r="C71" t="s">
        <v>62</v>
      </c>
      <c r="D71" t="s">
        <v>443</v>
      </c>
      <c r="E71" t="s">
        <v>478</v>
      </c>
      <c r="F71" t="s">
        <v>363</v>
      </c>
      <c r="G71" t="s">
        <v>12</v>
      </c>
      <c r="H71" t="s">
        <v>493</v>
      </c>
      <c r="AK71" s="52"/>
      <c r="AL71" s="52"/>
      <c r="AM71" s="52"/>
      <c r="AN71" s="103"/>
      <c r="AO71" s="103"/>
      <c r="AP71" s="103" t="s">
        <v>493</v>
      </c>
      <c r="AQ71" s="103"/>
      <c r="AR71" s="82"/>
    </row>
    <row r="72" spans="2:44" x14ac:dyDescent="0.35">
      <c r="B72" t="s">
        <v>389</v>
      </c>
      <c r="C72" t="s">
        <v>62</v>
      </c>
      <c r="D72" t="s">
        <v>444</v>
      </c>
      <c r="E72" t="s">
        <v>341</v>
      </c>
      <c r="F72" t="s">
        <v>363</v>
      </c>
      <c r="G72" t="s">
        <v>12</v>
      </c>
      <c r="H72" t="s">
        <v>493</v>
      </c>
      <c r="AK72" s="52"/>
      <c r="AL72" s="52"/>
      <c r="AM72" s="52"/>
      <c r="AN72" s="103"/>
      <c r="AO72" s="103"/>
      <c r="AP72" s="103"/>
      <c r="AQ72" s="103"/>
      <c r="AR72" s="82" t="s">
        <v>493</v>
      </c>
    </row>
    <row r="73" spans="2:44" x14ac:dyDescent="0.35">
      <c r="B73" t="s">
        <v>390</v>
      </c>
      <c r="C73" t="s">
        <v>62</v>
      </c>
      <c r="D73" t="s">
        <v>444</v>
      </c>
      <c r="E73" t="s">
        <v>341</v>
      </c>
      <c r="F73" t="s">
        <v>363</v>
      </c>
      <c r="G73" t="s">
        <v>12</v>
      </c>
      <c r="H73" t="s">
        <v>493</v>
      </c>
      <c r="AK73" s="52"/>
      <c r="AL73" s="52"/>
      <c r="AM73" s="52"/>
      <c r="AN73" s="103"/>
      <c r="AO73" s="103"/>
      <c r="AP73" s="103"/>
      <c r="AQ73" s="103"/>
      <c r="AR73" s="82" t="s">
        <v>493</v>
      </c>
    </row>
    <row r="74" spans="2:44" x14ac:dyDescent="0.35">
      <c r="B74" t="s">
        <v>391</v>
      </c>
      <c r="C74" t="s">
        <v>62</v>
      </c>
      <c r="D74" t="s">
        <v>443</v>
      </c>
      <c r="E74" t="s">
        <v>478</v>
      </c>
      <c r="F74" t="s">
        <v>363</v>
      </c>
      <c r="G74" t="s">
        <v>12</v>
      </c>
      <c r="H74" t="s">
        <v>493</v>
      </c>
      <c r="AK74" s="52"/>
      <c r="AL74" s="52"/>
      <c r="AM74" s="52"/>
      <c r="AN74" s="103"/>
      <c r="AO74" s="103"/>
      <c r="AP74" s="103" t="s">
        <v>493</v>
      </c>
      <c r="AQ74" s="103"/>
      <c r="AR74" s="82"/>
    </row>
    <row r="75" spans="2:44" x14ac:dyDescent="0.35">
      <c r="B75" t="s">
        <v>392</v>
      </c>
      <c r="C75" t="s">
        <v>62</v>
      </c>
      <c r="D75" t="s">
        <v>445</v>
      </c>
      <c r="E75" t="s">
        <v>479</v>
      </c>
      <c r="F75" t="s">
        <v>363</v>
      </c>
      <c r="G75" t="s">
        <v>12</v>
      </c>
      <c r="H75" t="s">
        <v>493</v>
      </c>
      <c r="AK75" s="52"/>
      <c r="AL75" s="52"/>
      <c r="AM75" s="52"/>
      <c r="AN75" s="103"/>
      <c r="AO75" s="103"/>
      <c r="AP75" s="103" t="s">
        <v>493</v>
      </c>
      <c r="AQ75" s="103"/>
      <c r="AR75" s="82"/>
    </row>
    <row r="76" spans="2:44" x14ac:dyDescent="0.35">
      <c r="B76" t="s">
        <v>393</v>
      </c>
      <c r="C76" t="s">
        <v>605</v>
      </c>
      <c r="D76" t="s">
        <v>446</v>
      </c>
      <c r="E76" t="s">
        <v>480</v>
      </c>
      <c r="F76" t="s">
        <v>363</v>
      </c>
      <c r="G76" t="s">
        <v>12</v>
      </c>
      <c r="H76" t="s">
        <v>496</v>
      </c>
      <c r="AK76" s="52"/>
      <c r="AL76" s="52"/>
      <c r="AM76" s="52"/>
      <c r="AN76" s="103"/>
      <c r="AO76" s="103"/>
      <c r="AP76" s="103"/>
      <c r="AQ76" s="103" t="s">
        <v>496</v>
      </c>
      <c r="AR76" s="82"/>
    </row>
    <row r="77" spans="2:44" x14ac:dyDescent="0.35">
      <c r="B77" t="s">
        <v>394</v>
      </c>
      <c r="C77" t="s">
        <v>605</v>
      </c>
      <c r="D77" t="s">
        <v>446</v>
      </c>
      <c r="E77" t="s">
        <v>480</v>
      </c>
      <c r="F77" t="s">
        <v>363</v>
      </c>
      <c r="G77" t="s">
        <v>12</v>
      </c>
      <c r="H77" t="s">
        <v>496</v>
      </c>
      <c r="AK77" s="52"/>
      <c r="AL77" s="52"/>
      <c r="AM77" s="52"/>
      <c r="AN77" s="103"/>
      <c r="AO77" s="103"/>
      <c r="AP77" s="103"/>
      <c r="AQ77" s="103" t="s">
        <v>496</v>
      </c>
      <c r="AR77" s="82"/>
    </row>
    <row r="78" spans="2:44" x14ac:dyDescent="0.35">
      <c r="B78" t="s">
        <v>395</v>
      </c>
      <c r="C78" t="s">
        <v>605</v>
      </c>
      <c r="D78" t="s">
        <v>446</v>
      </c>
      <c r="E78" t="s">
        <v>480</v>
      </c>
      <c r="F78" t="s">
        <v>363</v>
      </c>
      <c r="G78" t="s">
        <v>12</v>
      </c>
      <c r="H78" t="s">
        <v>495</v>
      </c>
      <c r="AK78" s="52"/>
      <c r="AL78" s="52"/>
      <c r="AM78" s="52"/>
      <c r="AN78" s="103"/>
      <c r="AO78" s="103"/>
      <c r="AP78" s="103"/>
      <c r="AQ78" s="103" t="s">
        <v>495</v>
      </c>
      <c r="AR78" s="82"/>
    </row>
    <row r="79" spans="2:44" x14ac:dyDescent="0.35">
      <c r="B79" t="s">
        <v>396</v>
      </c>
      <c r="C79" t="s">
        <v>594</v>
      </c>
      <c r="D79" t="s">
        <v>447</v>
      </c>
      <c r="E79" t="s">
        <v>481</v>
      </c>
      <c r="F79" t="s">
        <v>363</v>
      </c>
      <c r="G79" t="s">
        <v>12</v>
      </c>
      <c r="H79" t="s">
        <v>493</v>
      </c>
      <c r="AK79" s="52"/>
      <c r="AL79" s="52"/>
      <c r="AM79" s="52"/>
      <c r="AN79" s="103"/>
      <c r="AO79" s="103"/>
      <c r="AP79" s="103" t="s">
        <v>493</v>
      </c>
      <c r="AQ79" s="103"/>
      <c r="AR79" s="82"/>
    </row>
    <row r="80" spans="2:44" x14ac:dyDescent="0.35">
      <c r="B80" t="s">
        <v>397</v>
      </c>
      <c r="C80" t="s">
        <v>606</v>
      </c>
      <c r="D80" t="s">
        <v>448</v>
      </c>
      <c r="E80" t="s">
        <v>481</v>
      </c>
      <c r="F80" t="s">
        <v>363</v>
      </c>
      <c r="G80" t="s">
        <v>12</v>
      </c>
      <c r="H80" t="s">
        <v>493</v>
      </c>
      <c r="AK80" s="52"/>
      <c r="AL80" s="52"/>
      <c r="AM80" s="52"/>
      <c r="AN80" s="103"/>
      <c r="AO80" s="103"/>
      <c r="AP80" s="103" t="s">
        <v>493</v>
      </c>
      <c r="AQ80" s="103"/>
      <c r="AR80" s="82"/>
    </row>
    <row r="81" spans="2:44" x14ac:dyDescent="0.35">
      <c r="B81" t="s">
        <v>398</v>
      </c>
      <c r="C81" t="s">
        <v>62</v>
      </c>
      <c r="D81" t="s">
        <v>449</v>
      </c>
      <c r="E81" t="s">
        <v>482</v>
      </c>
      <c r="F81" t="s">
        <v>363</v>
      </c>
      <c r="G81" t="s">
        <v>12</v>
      </c>
      <c r="H81" t="s">
        <v>493</v>
      </c>
      <c r="AK81" s="52"/>
      <c r="AL81" s="52"/>
      <c r="AM81" s="52"/>
      <c r="AN81" s="103"/>
      <c r="AO81" s="103"/>
      <c r="AP81" s="103" t="s">
        <v>493</v>
      </c>
      <c r="AQ81" s="103"/>
      <c r="AR81" s="82"/>
    </row>
    <row r="82" spans="2:44" x14ac:dyDescent="0.35">
      <c r="B82" t="s">
        <v>399</v>
      </c>
      <c r="C82" t="s">
        <v>583</v>
      </c>
      <c r="D82" t="s">
        <v>450</v>
      </c>
      <c r="E82" t="s">
        <v>481</v>
      </c>
      <c r="F82" t="s">
        <v>363</v>
      </c>
      <c r="G82" t="s">
        <v>12</v>
      </c>
      <c r="H82" t="s">
        <v>493</v>
      </c>
      <c r="AK82" s="52"/>
      <c r="AL82" s="52"/>
      <c r="AM82" s="52"/>
      <c r="AN82" s="103"/>
      <c r="AO82" s="103"/>
      <c r="AP82" s="103" t="s">
        <v>493</v>
      </c>
      <c r="AQ82" s="103"/>
      <c r="AR82" s="82"/>
    </row>
    <row r="83" spans="2:44" x14ac:dyDescent="0.35">
      <c r="B83" t="s">
        <v>400</v>
      </c>
      <c r="C83" t="s">
        <v>607</v>
      </c>
      <c r="D83" t="s">
        <v>451</v>
      </c>
      <c r="E83" t="s">
        <v>483</v>
      </c>
      <c r="F83" t="s">
        <v>363</v>
      </c>
      <c r="G83" t="s">
        <v>12</v>
      </c>
      <c r="H83" t="s">
        <v>495</v>
      </c>
      <c r="AK83" s="52"/>
      <c r="AL83" s="52"/>
      <c r="AM83" s="52"/>
      <c r="AN83" s="103"/>
      <c r="AO83" s="103"/>
      <c r="AP83" s="103"/>
      <c r="AQ83" s="103"/>
      <c r="AR83" s="82" t="s">
        <v>495</v>
      </c>
    </row>
    <row r="84" spans="2:44" x14ac:dyDescent="0.35">
      <c r="B84" t="s">
        <v>401</v>
      </c>
      <c r="C84" t="s">
        <v>578</v>
      </c>
      <c r="D84" t="s">
        <v>452</v>
      </c>
      <c r="E84" t="s">
        <v>484</v>
      </c>
      <c r="F84" t="s">
        <v>363</v>
      </c>
      <c r="G84" t="s">
        <v>12</v>
      </c>
      <c r="H84" t="s">
        <v>495</v>
      </c>
      <c r="AK84" s="52"/>
      <c r="AL84" s="52"/>
      <c r="AM84" s="52"/>
      <c r="AN84" s="103"/>
      <c r="AO84" s="103"/>
      <c r="AP84" s="103"/>
      <c r="AQ84" s="103"/>
      <c r="AR84" s="82" t="s">
        <v>495</v>
      </c>
    </row>
    <row r="85" spans="2:44" x14ac:dyDescent="0.35">
      <c r="B85" t="s">
        <v>402</v>
      </c>
      <c r="C85" t="s">
        <v>578</v>
      </c>
      <c r="D85" t="s">
        <v>452</v>
      </c>
      <c r="E85" t="s">
        <v>484</v>
      </c>
      <c r="F85" t="s">
        <v>363</v>
      </c>
      <c r="G85" t="s">
        <v>12</v>
      </c>
      <c r="H85" t="s">
        <v>495</v>
      </c>
      <c r="AK85" s="52"/>
      <c r="AL85" s="52"/>
      <c r="AM85" s="52"/>
      <c r="AN85" s="103"/>
      <c r="AO85" s="103"/>
      <c r="AP85" s="103"/>
      <c r="AQ85" s="103"/>
      <c r="AR85" s="82" t="s">
        <v>495</v>
      </c>
    </row>
    <row r="86" spans="2:44" x14ac:dyDescent="0.35">
      <c r="B86" t="s">
        <v>403</v>
      </c>
      <c r="C86" t="s">
        <v>579</v>
      </c>
      <c r="D86" t="s">
        <v>277</v>
      </c>
      <c r="E86" t="s">
        <v>330</v>
      </c>
      <c r="F86" t="s">
        <v>363</v>
      </c>
      <c r="G86" t="s">
        <v>12</v>
      </c>
      <c r="H86" t="s">
        <v>493</v>
      </c>
      <c r="AK86" s="52"/>
      <c r="AL86" s="52"/>
      <c r="AM86" s="52"/>
      <c r="AN86" s="103"/>
      <c r="AO86" s="103"/>
      <c r="AP86" s="103" t="s">
        <v>493</v>
      </c>
      <c r="AQ86" s="103"/>
      <c r="AR86" s="82"/>
    </row>
    <row r="87" spans="2:44" x14ac:dyDescent="0.35">
      <c r="B87" t="s">
        <v>404</v>
      </c>
      <c r="C87" t="s">
        <v>577</v>
      </c>
      <c r="D87" t="s">
        <v>453</v>
      </c>
      <c r="E87" t="s">
        <v>316</v>
      </c>
      <c r="F87" t="s">
        <v>363</v>
      </c>
      <c r="G87" t="s">
        <v>12</v>
      </c>
      <c r="H87" t="s">
        <v>493</v>
      </c>
      <c r="AK87" s="52"/>
      <c r="AL87" s="52"/>
      <c r="AM87" s="52"/>
      <c r="AN87" s="103"/>
      <c r="AO87" s="103"/>
      <c r="AP87" s="103"/>
      <c r="AQ87" s="103"/>
      <c r="AR87" s="82" t="s">
        <v>493</v>
      </c>
    </row>
    <row r="88" spans="2:44" x14ac:dyDescent="0.35">
      <c r="B88" t="s">
        <v>405</v>
      </c>
      <c r="C88" t="s">
        <v>605</v>
      </c>
      <c r="D88" t="s">
        <v>454</v>
      </c>
      <c r="E88" t="s">
        <v>481</v>
      </c>
      <c r="F88" t="s">
        <v>363</v>
      </c>
      <c r="G88" t="s">
        <v>12</v>
      </c>
      <c r="H88" t="s">
        <v>493</v>
      </c>
      <c r="AK88" s="52"/>
      <c r="AL88" s="52"/>
      <c r="AM88" s="52"/>
      <c r="AN88" s="103"/>
      <c r="AO88" s="103"/>
      <c r="AP88" s="103" t="s">
        <v>493</v>
      </c>
      <c r="AQ88" s="103"/>
      <c r="AR88" s="82"/>
    </row>
    <row r="89" spans="2:44" x14ac:dyDescent="0.35">
      <c r="B89" t="s">
        <v>406</v>
      </c>
      <c r="C89" t="s">
        <v>579</v>
      </c>
      <c r="D89" t="s">
        <v>276</v>
      </c>
      <c r="E89" t="s">
        <v>330</v>
      </c>
      <c r="F89" t="s">
        <v>363</v>
      </c>
      <c r="G89" t="s">
        <v>12</v>
      </c>
      <c r="H89" t="s">
        <v>494</v>
      </c>
      <c r="AK89" s="52"/>
      <c r="AL89" s="52"/>
      <c r="AM89" s="52"/>
      <c r="AN89" s="103"/>
      <c r="AO89" s="103"/>
      <c r="AP89" s="52" t="s">
        <v>494</v>
      </c>
      <c r="AQ89" s="103"/>
      <c r="AR89" s="82"/>
    </row>
    <row r="90" spans="2:44" x14ac:dyDescent="0.35">
      <c r="B90" t="s">
        <v>407</v>
      </c>
      <c r="C90" t="s">
        <v>577</v>
      </c>
      <c r="D90" t="s">
        <v>241</v>
      </c>
      <c r="E90" t="s">
        <v>316</v>
      </c>
      <c r="F90" t="s">
        <v>363</v>
      </c>
      <c r="G90" t="s">
        <v>12</v>
      </c>
      <c r="H90" t="s">
        <v>494</v>
      </c>
      <c r="AK90" s="52"/>
      <c r="AL90" s="52"/>
      <c r="AM90" s="52"/>
      <c r="AN90" s="103"/>
      <c r="AO90" s="103"/>
      <c r="AP90" s="103"/>
      <c r="AQ90" s="103"/>
      <c r="AR90" s="82" t="s">
        <v>494</v>
      </c>
    </row>
    <row r="91" spans="2:44" x14ac:dyDescent="0.35">
      <c r="B91" t="s">
        <v>408</v>
      </c>
      <c r="C91" t="s">
        <v>608</v>
      </c>
      <c r="D91" t="s">
        <v>455</v>
      </c>
      <c r="E91" t="s">
        <v>485</v>
      </c>
      <c r="F91" t="s">
        <v>363</v>
      </c>
      <c r="G91" t="s">
        <v>12</v>
      </c>
      <c r="H91" t="s">
        <v>493</v>
      </c>
      <c r="AK91" s="52"/>
      <c r="AL91" s="52"/>
      <c r="AM91" s="52"/>
      <c r="AN91" s="103"/>
      <c r="AO91" s="103"/>
      <c r="AP91" s="103" t="s">
        <v>493</v>
      </c>
      <c r="AQ91" s="103"/>
      <c r="AR91" s="82"/>
    </row>
    <row r="92" spans="2:44" x14ac:dyDescent="0.35">
      <c r="B92" t="s">
        <v>409</v>
      </c>
      <c r="C92" t="s">
        <v>577</v>
      </c>
      <c r="D92" t="s">
        <v>278</v>
      </c>
      <c r="E92" t="s">
        <v>330</v>
      </c>
      <c r="F92" t="s">
        <v>363</v>
      </c>
      <c r="G92" t="s">
        <v>12</v>
      </c>
      <c r="H92" t="s">
        <v>493</v>
      </c>
      <c r="AK92" s="52"/>
      <c r="AL92" s="52"/>
      <c r="AM92" s="52"/>
      <c r="AN92" s="103"/>
      <c r="AO92" s="103"/>
      <c r="AP92" s="103" t="s">
        <v>493</v>
      </c>
      <c r="AQ92" s="103"/>
      <c r="AR92" s="82"/>
    </row>
    <row r="93" spans="2:44" x14ac:dyDescent="0.35">
      <c r="B93" t="s">
        <v>410</v>
      </c>
      <c r="C93" t="s">
        <v>609</v>
      </c>
      <c r="D93" t="s">
        <v>279</v>
      </c>
      <c r="E93" t="s">
        <v>330</v>
      </c>
      <c r="F93" t="s">
        <v>363</v>
      </c>
      <c r="G93" t="s">
        <v>12</v>
      </c>
      <c r="H93" t="s">
        <v>493</v>
      </c>
      <c r="AK93" s="52"/>
      <c r="AL93" s="52"/>
      <c r="AM93" s="52"/>
      <c r="AN93" s="103"/>
      <c r="AO93" s="103"/>
      <c r="AP93" s="103" t="s">
        <v>493</v>
      </c>
      <c r="AQ93" s="103"/>
      <c r="AR93" s="82"/>
    </row>
    <row r="94" spans="2:44" x14ac:dyDescent="0.35">
      <c r="B94" t="s">
        <v>411</v>
      </c>
      <c r="C94" t="s">
        <v>579</v>
      </c>
      <c r="D94" t="s">
        <v>280</v>
      </c>
      <c r="E94" t="s">
        <v>330</v>
      </c>
      <c r="F94" t="s">
        <v>363</v>
      </c>
      <c r="G94" t="s">
        <v>12</v>
      </c>
      <c r="H94" t="s">
        <v>493</v>
      </c>
      <c r="AK94" s="52"/>
      <c r="AL94" s="52"/>
      <c r="AM94" s="52"/>
      <c r="AN94" s="103"/>
      <c r="AO94" s="103"/>
      <c r="AP94" s="103" t="s">
        <v>493</v>
      </c>
      <c r="AQ94" s="103"/>
      <c r="AR94" s="82"/>
    </row>
    <row r="95" spans="2:44" x14ac:dyDescent="0.35">
      <c r="B95" t="s">
        <v>412</v>
      </c>
      <c r="C95" t="s">
        <v>610</v>
      </c>
      <c r="D95" t="s">
        <v>631</v>
      </c>
      <c r="E95" t="s">
        <v>486</v>
      </c>
      <c r="F95" t="s">
        <v>363</v>
      </c>
      <c r="G95" t="s">
        <v>12</v>
      </c>
      <c r="H95" t="s">
        <v>493</v>
      </c>
      <c r="AG95" t="s">
        <v>493</v>
      </c>
      <c r="AK95" s="52"/>
      <c r="AL95" s="52"/>
      <c r="AM95" s="52"/>
      <c r="AN95" s="103"/>
      <c r="AO95" s="103"/>
      <c r="AP95" s="103"/>
      <c r="AQ95" s="103"/>
      <c r="AR95" s="82"/>
    </row>
    <row r="96" spans="2:44" x14ac:dyDescent="0.35">
      <c r="B96" t="s">
        <v>413</v>
      </c>
      <c r="C96" t="s">
        <v>610</v>
      </c>
      <c r="D96" t="s">
        <v>631</v>
      </c>
      <c r="E96" t="s">
        <v>486</v>
      </c>
      <c r="F96" t="s">
        <v>363</v>
      </c>
      <c r="G96" t="s">
        <v>12</v>
      </c>
      <c r="H96" t="s">
        <v>494</v>
      </c>
      <c r="AG96" t="s">
        <v>494</v>
      </c>
      <c r="AK96" s="52"/>
      <c r="AL96" s="52"/>
      <c r="AM96" s="52"/>
      <c r="AN96" s="103"/>
      <c r="AO96" s="103"/>
      <c r="AP96" s="103"/>
      <c r="AQ96" s="103"/>
      <c r="AR96" s="82"/>
    </row>
    <row r="97" spans="2:44" x14ac:dyDescent="0.35">
      <c r="B97" t="s">
        <v>414</v>
      </c>
      <c r="C97" t="s">
        <v>610</v>
      </c>
      <c r="D97" t="s">
        <v>631</v>
      </c>
      <c r="E97" t="s">
        <v>486</v>
      </c>
      <c r="F97" t="s">
        <v>363</v>
      </c>
      <c r="G97" t="s">
        <v>12</v>
      </c>
      <c r="H97" t="s">
        <v>494</v>
      </c>
      <c r="AK97" s="52"/>
      <c r="AL97" s="52"/>
      <c r="AM97" s="52"/>
      <c r="AN97" s="103"/>
      <c r="AO97" s="103"/>
      <c r="AP97" s="103"/>
      <c r="AQ97" s="103"/>
      <c r="AR97" s="82" t="s">
        <v>494</v>
      </c>
    </row>
    <row r="98" spans="2:44" x14ac:dyDescent="0.35">
      <c r="B98" t="s">
        <v>415</v>
      </c>
      <c r="C98" t="s">
        <v>610</v>
      </c>
      <c r="D98" t="s">
        <v>631</v>
      </c>
      <c r="E98" t="s">
        <v>486</v>
      </c>
      <c r="F98" t="s">
        <v>363</v>
      </c>
      <c r="G98" t="s">
        <v>12</v>
      </c>
      <c r="H98" t="s">
        <v>494</v>
      </c>
      <c r="AG98" t="s">
        <v>494</v>
      </c>
      <c r="AK98" s="52"/>
      <c r="AL98" s="52"/>
      <c r="AM98" s="52"/>
      <c r="AN98" s="103"/>
      <c r="AO98" s="103"/>
      <c r="AP98" s="103"/>
      <c r="AQ98" s="103"/>
      <c r="AR98" s="82"/>
    </row>
    <row r="99" spans="2:44" x14ac:dyDescent="0.35">
      <c r="B99" t="s">
        <v>416</v>
      </c>
      <c r="C99" t="s">
        <v>611</v>
      </c>
      <c r="D99" t="s">
        <v>456</v>
      </c>
      <c r="E99" t="s">
        <v>481</v>
      </c>
      <c r="F99" t="s">
        <v>363</v>
      </c>
      <c r="G99" t="s">
        <v>12</v>
      </c>
      <c r="H99" t="s">
        <v>493</v>
      </c>
      <c r="AK99" s="52"/>
      <c r="AL99" s="52"/>
      <c r="AM99" s="52"/>
      <c r="AN99" s="103"/>
      <c r="AO99" s="103"/>
      <c r="AP99" s="103" t="s">
        <v>493</v>
      </c>
      <c r="AQ99" s="103"/>
      <c r="AR99" s="82"/>
    </row>
    <row r="100" spans="2:44" x14ac:dyDescent="0.35">
      <c r="B100" t="s">
        <v>417</v>
      </c>
      <c r="C100" t="s">
        <v>62</v>
      </c>
      <c r="D100" t="s">
        <v>457</v>
      </c>
      <c r="E100" t="s">
        <v>43</v>
      </c>
      <c r="F100" t="s">
        <v>363</v>
      </c>
      <c r="G100" t="s">
        <v>12</v>
      </c>
      <c r="H100" t="s">
        <v>493</v>
      </c>
      <c r="AK100" s="52"/>
      <c r="AL100" s="52"/>
      <c r="AM100" s="52"/>
      <c r="AN100" s="103"/>
      <c r="AO100" s="103"/>
      <c r="AP100" s="103"/>
      <c r="AQ100" s="103" t="s">
        <v>493</v>
      </c>
      <c r="AR100" s="82"/>
    </row>
    <row r="101" spans="2:44" x14ac:dyDescent="0.35">
      <c r="B101" t="s">
        <v>418</v>
      </c>
      <c r="C101" t="s">
        <v>609</v>
      </c>
      <c r="D101" t="s">
        <v>458</v>
      </c>
      <c r="E101" t="s">
        <v>487</v>
      </c>
      <c r="F101" t="s">
        <v>363</v>
      </c>
      <c r="G101" t="s">
        <v>12</v>
      </c>
      <c r="H101" t="s">
        <v>493</v>
      </c>
      <c r="AK101" s="52"/>
      <c r="AL101" s="52"/>
      <c r="AM101" s="52"/>
      <c r="AN101" s="103"/>
      <c r="AO101" s="103"/>
      <c r="AP101" s="103" t="s">
        <v>493</v>
      </c>
      <c r="AQ101" s="103"/>
      <c r="AR101" s="82"/>
    </row>
    <row r="102" spans="2:44" x14ac:dyDescent="0.35">
      <c r="B102" t="s">
        <v>419</v>
      </c>
      <c r="C102" t="s">
        <v>577</v>
      </c>
      <c r="D102" t="s">
        <v>459</v>
      </c>
      <c r="E102" t="s">
        <v>487</v>
      </c>
      <c r="F102" t="s">
        <v>363</v>
      </c>
      <c r="G102" t="s">
        <v>12</v>
      </c>
      <c r="H102" t="s">
        <v>493</v>
      </c>
      <c r="AK102" s="52"/>
      <c r="AL102" s="52"/>
      <c r="AM102" s="52"/>
      <c r="AN102" s="103"/>
      <c r="AO102" s="103"/>
      <c r="AP102" s="103" t="s">
        <v>493</v>
      </c>
      <c r="AQ102" s="103"/>
      <c r="AR102" s="82"/>
    </row>
    <row r="103" spans="2:44" x14ac:dyDescent="0.35">
      <c r="B103" t="s">
        <v>420</v>
      </c>
      <c r="C103" t="s">
        <v>579</v>
      </c>
      <c r="D103" t="s">
        <v>460</v>
      </c>
      <c r="E103" t="s">
        <v>487</v>
      </c>
      <c r="F103" t="s">
        <v>363</v>
      </c>
      <c r="G103" t="s">
        <v>12</v>
      </c>
      <c r="H103" t="s">
        <v>493</v>
      </c>
      <c r="AK103" s="52"/>
      <c r="AL103" s="52"/>
      <c r="AM103" s="52"/>
      <c r="AN103" s="103"/>
      <c r="AO103" s="103"/>
      <c r="AP103" s="103" t="s">
        <v>493</v>
      </c>
      <c r="AQ103" s="103"/>
      <c r="AR103" s="82"/>
    </row>
    <row r="104" spans="2:44" x14ac:dyDescent="0.35">
      <c r="B104" t="s">
        <v>421</v>
      </c>
      <c r="C104" t="s">
        <v>612</v>
      </c>
      <c r="D104" t="s">
        <v>461</v>
      </c>
      <c r="E104" t="s">
        <v>487</v>
      </c>
      <c r="F104" t="s">
        <v>363</v>
      </c>
      <c r="G104" t="s">
        <v>12</v>
      </c>
      <c r="H104" t="s">
        <v>495</v>
      </c>
      <c r="AK104" s="52"/>
      <c r="AL104" s="52"/>
      <c r="AM104" s="52"/>
      <c r="AN104" s="103"/>
      <c r="AO104" s="103"/>
      <c r="AP104" s="103" t="s">
        <v>495</v>
      </c>
      <c r="AQ104" s="103"/>
      <c r="AR104" s="82"/>
    </row>
    <row r="105" spans="2:44" x14ac:dyDescent="0.35">
      <c r="B105" t="s">
        <v>203</v>
      </c>
      <c r="C105" t="s">
        <v>583</v>
      </c>
      <c r="D105" t="s">
        <v>290</v>
      </c>
      <c r="E105" t="s">
        <v>335</v>
      </c>
      <c r="F105" t="s">
        <v>15</v>
      </c>
      <c r="G105" t="s">
        <v>11</v>
      </c>
      <c r="H105" t="s">
        <v>494</v>
      </c>
      <c r="U105" t="s">
        <v>494</v>
      </c>
      <c r="AK105" s="52"/>
      <c r="AL105" s="52" t="s">
        <v>637</v>
      </c>
      <c r="AM105" s="52"/>
      <c r="AN105" s="103"/>
      <c r="AO105" s="103"/>
      <c r="AP105" s="103"/>
      <c r="AQ105" s="103"/>
      <c r="AR105" s="82"/>
    </row>
    <row r="106" spans="2:44" x14ac:dyDescent="0.35">
      <c r="B106" t="s">
        <v>423</v>
      </c>
      <c r="C106" t="s">
        <v>585</v>
      </c>
      <c r="D106" t="s">
        <v>463</v>
      </c>
      <c r="E106" t="s">
        <v>487</v>
      </c>
      <c r="F106" t="s">
        <v>363</v>
      </c>
      <c r="G106" t="s">
        <v>12</v>
      </c>
      <c r="H106" t="s">
        <v>495</v>
      </c>
      <c r="AK106" s="52"/>
      <c r="AL106" s="52"/>
      <c r="AM106" s="52"/>
      <c r="AN106" s="103"/>
      <c r="AO106" s="103"/>
      <c r="AP106" s="103" t="s">
        <v>495</v>
      </c>
      <c r="AQ106" s="103"/>
      <c r="AR106" s="82"/>
    </row>
    <row r="107" spans="2:44" x14ac:dyDescent="0.35">
      <c r="B107" t="s">
        <v>424</v>
      </c>
      <c r="C107" t="s">
        <v>62</v>
      </c>
      <c r="D107" t="s">
        <v>457</v>
      </c>
      <c r="E107" t="s">
        <v>43</v>
      </c>
      <c r="F107" t="s">
        <v>363</v>
      </c>
      <c r="G107" t="s">
        <v>12</v>
      </c>
      <c r="H107" t="s">
        <v>493</v>
      </c>
      <c r="AK107" s="52"/>
      <c r="AL107" s="52"/>
      <c r="AM107" s="52"/>
      <c r="AN107" s="103"/>
      <c r="AO107" s="103"/>
      <c r="AP107" s="103"/>
      <c r="AQ107" s="103" t="s">
        <v>493</v>
      </c>
      <c r="AR107" s="82"/>
    </row>
    <row r="108" spans="2:44" x14ac:dyDescent="0.35">
      <c r="B108" t="s">
        <v>425</v>
      </c>
      <c r="C108" t="s">
        <v>62</v>
      </c>
      <c r="D108" t="s">
        <v>457</v>
      </c>
      <c r="E108" t="s">
        <v>43</v>
      </c>
      <c r="F108" t="s">
        <v>363</v>
      </c>
      <c r="G108" t="s">
        <v>12</v>
      </c>
      <c r="H108" t="s">
        <v>493</v>
      </c>
      <c r="AK108" s="52"/>
      <c r="AL108" s="52"/>
      <c r="AM108" s="52"/>
      <c r="AN108" s="103"/>
      <c r="AO108" s="103"/>
      <c r="AP108" s="103"/>
      <c r="AQ108" s="103" t="s">
        <v>493</v>
      </c>
      <c r="AR108" s="82"/>
    </row>
    <row r="109" spans="2:44" x14ac:dyDescent="0.35">
      <c r="B109" t="s">
        <v>426</v>
      </c>
      <c r="C109" t="s">
        <v>62</v>
      </c>
      <c r="D109" t="s">
        <v>464</v>
      </c>
      <c r="E109" t="s">
        <v>43</v>
      </c>
      <c r="F109" t="s">
        <v>363</v>
      </c>
      <c r="G109" t="s">
        <v>12</v>
      </c>
      <c r="H109" t="s">
        <v>493</v>
      </c>
      <c r="AK109" s="52"/>
      <c r="AL109" s="52"/>
      <c r="AM109" s="52"/>
      <c r="AN109" s="103"/>
      <c r="AO109" s="103"/>
      <c r="AP109" s="103"/>
      <c r="AQ109" s="103" t="s">
        <v>493</v>
      </c>
      <c r="AR109" s="82"/>
    </row>
    <row r="110" spans="2:44" x14ac:dyDescent="0.35">
      <c r="B110" t="s">
        <v>427</v>
      </c>
      <c r="C110" t="s">
        <v>62</v>
      </c>
      <c r="D110" t="s">
        <v>464</v>
      </c>
      <c r="E110" t="s">
        <v>43</v>
      </c>
      <c r="F110" t="s">
        <v>363</v>
      </c>
      <c r="G110" t="s">
        <v>12</v>
      </c>
      <c r="H110" t="s">
        <v>493</v>
      </c>
      <c r="AK110" s="52"/>
      <c r="AL110" s="52"/>
      <c r="AM110" s="52"/>
      <c r="AN110" s="103"/>
      <c r="AO110" s="103"/>
      <c r="AP110" s="103"/>
      <c r="AQ110" s="103" t="s">
        <v>493</v>
      </c>
      <c r="AR110" s="82"/>
    </row>
    <row r="111" spans="2:44" x14ac:dyDescent="0.35">
      <c r="B111" t="s">
        <v>428</v>
      </c>
      <c r="C111" t="s">
        <v>62</v>
      </c>
      <c r="D111" t="s">
        <v>464</v>
      </c>
      <c r="E111" t="s">
        <v>43</v>
      </c>
      <c r="F111" t="s">
        <v>363</v>
      </c>
      <c r="G111" t="s">
        <v>12</v>
      </c>
      <c r="H111" t="s">
        <v>493</v>
      </c>
      <c r="AK111" s="52"/>
      <c r="AL111" s="52"/>
      <c r="AM111" s="52"/>
      <c r="AN111" s="103"/>
      <c r="AO111" s="103"/>
      <c r="AP111" s="103"/>
      <c r="AQ111" s="103" t="s">
        <v>493</v>
      </c>
      <c r="AR111" s="82"/>
    </row>
    <row r="112" spans="2:44" x14ac:dyDescent="0.35">
      <c r="B112" t="s">
        <v>571</v>
      </c>
      <c r="C112" t="s">
        <v>607</v>
      </c>
      <c r="D112" t="s">
        <v>451</v>
      </c>
      <c r="E112" t="s">
        <v>483</v>
      </c>
      <c r="F112" t="s">
        <v>363</v>
      </c>
      <c r="G112" t="s">
        <v>12</v>
      </c>
      <c r="H112" t="s">
        <v>493</v>
      </c>
      <c r="AG112" t="s">
        <v>493</v>
      </c>
      <c r="AK112" s="52"/>
      <c r="AL112" s="52"/>
      <c r="AM112" s="52"/>
      <c r="AN112" s="103"/>
      <c r="AO112" s="103"/>
      <c r="AP112" s="103"/>
      <c r="AQ112" s="103"/>
      <c r="AR112" s="82"/>
    </row>
    <row r="113" spans="2:44" x14ac:dyDescent="0.35">
      <c r="B113" t="s">
        <v>572</v>
      </c>
      <c r="C113" t="s">
        <v>578</v>
      </c>
      <c r="D113" t="s">
        <v>452</v>
      </c>
      <c r="E113" t="s">
        <v>484</v>
      </c>
      <c r="F113" t="s">
        <v>363</v>
      </c>
      <c r="G113" t="s">
        <v>12</v>
      </c>
      <c r="H113" t="s">
        <v>493</v>
      </c>
      <c r="AK113" s="52"/>
      <c r="AL113" s="52"/>
      <c r="AM113" s="52"/>
      <c r="AN113" s="103"/>
      <c r="AO113" s="103"/>
      <c r="AP113" s="103" t="s">
        <v>493</v>
      </c>
      <c r="AQ113" s="103"/>
      <c r="AR113" s="82"/>
    </row>
    <row r="114" spans="2:44" x14ac:dyDescent="0.35">
      <c r="B114" t="s">
        <v>573</v>
      </c>
      <c r="C114" t="s">
        <v>578</v>
      </c>
      <c r="D114" t="s">
        <v>452</v>
      </c>
      <c r="E114" t="s">
        <v>484</v>
      </c>
      <c r="F114" t="s">
        <v>363</v>
      </c>
      <c r="G114" t="s">
        <v>12</v>
      </c>
      <c r="H114" t="s">
        <v>493</v>
      </c>
      <c r="AK114" s="52"/>
      <c r="AL114" s="52"/>
      <c r="AM114" s="52"/>
      <c r="AN114" s="103"/>
      <c r="AO114" s="103"/>
      <c r="AP114" s="103" t="s">
        <v>493</v>
      </c>
      <c r="AQ114" s="103"/>
      <c r="AR114" s="82"/>
    </row>
    <row r="115" spans="2:44" x14ac:dyDescent="0.35">
      <c r="B115" t="s">
        <v>574</v>
      </c>
      <c r="C115" t="s">
        <v>598</v>
      </c>
      <c r="D115" t="s">
        <v>632</v>
      </c>
      <c r="E115" t="s">
        <v>634</v>
      </c>
      <c r="F115" t="s">
        <v>363</v>
      </c>
      <c r="G115" t="s">
        <v>12</v>
      </c>
      <c r="H115" t="s">
        <v>493</v>
      </c>
      <c r="AK115" s="52"/>
      <c r="AL115" s="52"/>
      <c r="AM115" s="52"/>
      <c r="AN115" s="103"/>
      <c r="AO115" s="103"/>
      <c r="AP115" s="103"/>
      <c r="AQ115" s="103"/>
      <c r="AR115" s="82" t="s">
        <v>493</v>
      </c>
    </row>
    <row r="116" spans="2:44" x14ac:dyDescent="0.35">
      <c r="B116" t="s">
        <v>575</v>
      </c>
      <c r="C116" t="s">
        <v>598</v>
      </c>
      <c r="D116" t="s">
        <v>632</v>
      </c>
      <c r="E116" t="s">
        <v>634</v>
      </c>
      <c r="F116" t="s">
        <v>363</v>
      </c>
      <c r="G116" t="s">
        <v>12</v>
      </c>
      <c r="H116" t="s">
        <v>493</v>
      </c>
      <c r="AK116" s="52"/>
      <c r="AL116" s="52"/>
      <c r="AM116" s="52"/>
      <c r="AN116" s="103"/>
      <c r="AO116" s="103"/>
      <c r="AP116" s="103"/>
      <c r="AQ116" s="103"/>
      <c r="AR116" s="82" t="s">
        <v>493</v>
      </c>
    </row>
    <row r="117" spans="2:44" x14ac:dyDescent="0.35">
      <c r="B117" t="s">
        <v>576</v>
      </c>
      <c r="C117" t="s">
        <v>610</v>
      </c>
      <c r="D117" t="s">
        <v>631</v>
      </c>
      <c r="E117" t="s">
        <v>486</v>
      </c>
      <c r="F117" t="s">
        <v>363</v>
      </c>
      <c r="G117" t="s">
        <v>12</v>
      </c>
      <c r="H117" t="s">
        <v>494</v>
      </c>
      <c r="AK117" s="52"/>
      <c r="AL117" s="52"/>
      <c r="AM117" s="52"/>
      <c r="AN117" s="103"/>
      <c r="AO117" s="103"/>
      <c r="AP117" s="103"/>
      <c r="AQ117" s="103"/>
      <c r="AR117" s="82" t="s">
        <v>494</v>
      </c>
    </row>
    <row r="118" spans="2:44" x14ac:dyDescent="0.35">
      <c r="B118" t="s">
        <v>132</v>
      </c>
      <c r="C118" t="s">
        <v>577</v>
      </c>
      <c r="D118" t="s">
        <v>231</v>
      </c>
      <c r="E118" t="s">
        <v>310</v>
      </c>
      <c r="F118" t="s">
        <v>15</v>
      </c>
      <c r="G118" t="s">
        <v>12</v>
      </c>
      <c r="H118" t="s">
        <v>494</v>
      </c>
      <c r="X118" t="s">
        <v>494</v>
      </c>
      <c r="AJ118" t="s">
        <v>494</v>
      </c>
      <c r="AK118" s="52"/>
      <c r="AL118" s="52"/>
      <c r="AM118" s="52"/>
      <c r="AN118" s="103"/>
      <c r="AO118" s="103"/>
      <c r="AP118" s="103"/>
      <c r="AQ118" s="103"/>
      <c r="AR118" s="82"/>
    </row>
    <row r="119" spans="2:44" x14ac:dyDescent="0.35">
      <c r="B119" t="s">
        <v>199</v>
      </c>
      <c r="C119" t="s">
        <v>62</v>
      </c>
      <c r="D119" t="s">
        <v>287</v>
      </c>
      <c r="E119" t="s">
        <v>49</v>
      </c>
      <c r="F119" t="s">
        <v>26</v>
      </c>
      <c r="G119" t="s">
        <v>11</v>
      </c>
      <c r="H119" t="s">
        <v>493</v>
      </c>
      <c r="I119" t="s">
        <v>493</v>
      </c>
      <c r="J119" t="s">
        <v>493</v>
      </c>
      <c r="K119" t="s">
        <v>493</v>
      </c>
      <c r="R119" t="s">
        <v>493</v>
      </c>
      <c r="S119" t="s">
        <v>493</v>
      </c>
      <c r="AK119" s="52"/>
      <c r="AL119" s="52"/>
      <c r="AM119" s="52"/>
      <c r="AN119" s="103"/>
      <c r="AO119" s="103"/>
      <c r="AP119" s="103"/>
      <c r="AQ119" s="103"/>
      <c r="AR119" s="82"/>
    </row>
    <row r="120" spans="2:44" x14ac:dyDescent="0.35">
      <c r="B120" t="s">
        <v>200</v>
      </c>
      <c r="C120" t="s">
        <v>578</v>
      </c>
      <c r="D120" t="s">
        <v>288</v>
      </c>
      <c r="E120" t="s">
        <v>49</v>
      </c>
      <c r="F120" t="s">
        <v>26</v>
      </c>
      <c r="G120" t="s">
        <v>11</v>
      </c>
      <c r="H120" t="s">
        <v>494</v>
      </c>
      <c r="L120" t="s">
        <v>494</v>
      </c>
      <c r="M120" t="s">
        <v>494</v>
      </c>
      <c r="N120" t="s">
        <v>494</v>
      </c>
      <c r="O120" t="s">
        <v>494</v>
      </c>
      <c r="P120" t="s">
        <v>494</v>
      </c>
      <c r="Q120" t="s">
        <v>494</v>
      </c>
      <c r="S120" t="s">
        <v>494</v>
      </c>
      <c r="AK120" s="52"/>
      <c r="AL120" s="52"/>
      <c r="AM120" s="52"/>
      <c r="AN120" s="103"/>
      <c r="AO120" s="103"/>
      <c r="AP120" s="103"/>
      <c r="AQ120" s="103"/>
      <c r="AR120" s="82"/>
    </row>
    <row r="121" spans="2:44" x14ac:dyDescent="0.35">
      <c r="B121" t="s">
        <v>164</v>
      </c>
      <c r="C121" t="s">
        <v>579</v>
      </c>
      <c r="D121" t="s">
        <v>262</v>
      </c>
      <c r="E121" t="s">
        <v>25</v>
      </c>
      <c r="F121" t="s">
        <v>26</v>
      </c>
      <c r="G121" t="s">
        <v>12</v>
      </c>
      <c r="H121" t="s">
        <v>493</v>
      </c>
      <c r="I121" t="s">
        <v>493</v>
      </c>
      <c r="J121" t="s">
        <v>493</v>
      </c>
      <c r="K121" t="s">
        <v>493</v>
      </c>
      <c r="R121" t="s">
        <v>493</v>
      </c>
      <c r="S121" t="s">
        <v>493</v>
      </c>
      <c r="AK121" s="52"/>
      <c r="AL121" s="52"/>
      <c r="AM121" s="52"/>
      <c r="AN121" s="103"/>
      <c r="AO121" s="103"/>
      <c r="AP121" s="103"/>
      <c r="AQ121" s="103"/>
      <c r="AR121" s="82"/>
    </row>
    <row r="122" spans="2:44" x14ac:dyDescent="0.35">
      <c r="B122" t="s">
        <v>196</v>
      </c>
      <c r="C122" t="s">
        <v>611</v>
      </c>
      <c r="D122" t="s">
        <v>285</v>
      </c>
      <c r="E122" t="s">
        <v>332</v>
      </c>
      <c r="F122" t="s">
        <v>15</v>
      </c>
      <c r="G122" t="s">
        <v>12</v>
      </c>
      <c r="H122" t="s">
        <v>494</v>
      </c>
      <c r="AK122" s="52"/>
      <c r="AL122" s="52" t="s">
        <v>494</v>
      </c>
      <c r="AM122" s="52"/>
      <c r="AN122" s="103"/>
      <c r="AO122" s="103"/>
      <c r="AP122" s="103"/>
      <c r="AQ122" s="103"/>
      <c r="AR122" s="82"/>
    </row>
    <row r="123" spans="2:44" x14ac:dyDescent="0.35">
      <c r="B123" t="s">
        <v>162</v>
      </c>
      <c r="C123" t="s">
        <v>577</v>
      </c>
      <c r="D123" t="s">
        <v>260</v>
      </c>
      <c r="E123" t="s">
        <v>25</v>
      </c>
      <c r="F123" t="s">
        <v>26</v>
      </c>
      <c r="G123" t="s">
        <v>11</v>
      </c>
      <c r="H123" t="s">
        <v>493</v>
      </c>
      <c r="L123" t="s">
        <v>493</v>
      </c>
      <c r="M123" t="s">
        <v>493</v>
      </c>
      <c r="N123" t="s">
        <v>493</v>
      </c>
      <c r="O123" t="s">
        <v>493</v>
      </c>
      <c r="P123" t="s">
        <v>493</v>
      </c>
      <c r="Q123" t="s">
        <v>493</v>
      </c>
      <c r="AK123" s="52"/>
      <c r="AL123" s="52"/>
      <c r="AM123" s="52"/>
      <c r="AN123" s="103"/>
      <c r="AO123" s="103"/>
      <c r="AP123" s="103"/>
      <c r="AQ123" s="103"/>
      <c r="AR123" s="82"/>
    </row>
    <row r="124" spans="2:44" x14ac:dyDescent="0.35">
      <c r="B124" t="s">
        <v>142</v>
      </c>
      <c r="C124" t="s">
        <v>613</v>
      </c>
      <c r="D124" t="s">
        <v>240</v>
      </c>
      <c r="E124" t="s">
        <v>315</v>
      </c>
      <c r="F124" t="s">
        <v>26</v>
      </c>
      <c r="G124" t="s">
        <v>12</v>
      </c>
      <c r="H124" t="s">
        <v>494</v>
      </c>
      <c r="O124" t="s">
        <v>494</v>
      </c>
      <c r="P124" t="s">
        <v>494</v>
      </c>
      <c r="Q124" t="s">
        <v>494</v>
      </c>
      <c r="AK124" s="52"/>
      <c r="AL124" s="52"/>
      <c r="AM124" s="52"/>
      <c r="AN124" s="103"/>
      <c r="AO124" s="103"/>
      <c r="AP124" s="103"/>
      <c r="AQ124" s="103"/>
      <c r="AR124" s="82"/>
    </row>
    <row r="125" spans="2:44" x14ac:dyDescent="0.35">
      <c r="B125" t="s">
        <v>210</v>
      </c>
      <c r="C125" t="s">
        <v>614</v>
      </c>
      <c r="D125" t="s">
        <v>296</v>
      </c>
      <c r="E125" t="s">
        <v>341</v>
      </c>
      <c r="F125" t="s">
        <v>15</v>
      </c>
      <c r="G125" t="s">
        <v>12</v>
      </c>
      <c r="H125" t="s">
        <v>494</v>
      </c>
      <c r="AJ125" t="s">
        <v>494</v>
      </c>
      <c r="AK125" s="52"/>
      <c r="AL125" s="52"/>
      <c r="AM125" s="52"/>
      <c r="AN125" s="103"/>
      <c r="AO125" s="103"/>
      <c r="AP125" s="103"/>
      <c r="AQ125" s="103"/>
      <c r="AR125" s="82"/>
    </row>
    <row r="126" spans="2:44" x14ac:dyDescent="0.35">
      <c r="B126" t="s">
        <v>163</v>
      </c>
      <c r="C126" t="s">
        <v>615</v>
      </c>
      <c r="D126" t="s">
        <v>261</v>
      </c>
      <c r="E126" t="s">
        <v>25</v>
      </c>
      <c r="F126" t="s">
        <v>26</v>
      </c>
      <c r="G126" t="s">
        <v>11</v>
      </c>
      <c r="H126" t="s">
        <v>493</v>
      </c>
      <c r="L126" t="s">
        <v>493</v>
      </c>
      <c r="M126" t="s">
        <v>493</v>
      </c>
      <c r="N126" t="s">
        <v>493</v>
      </c>
      <c r="O126" t="s">
        <v>493</v>
      </c>
      <c r="P126" t="s">
        <v>493</v>
      </c>
      <c r="Q126" t="s">
        <v>493</v>
      </c>
      <c r="AK126" s="52"/>
      <c r="AL126" s="52"/>
      <c r="AM126" s="52"/>
      <c r="AN126" s="103"/>
      <c r="AO126" s="103"/>
      <c r="AP126" s="103"/>
      <c r="AQ126" s="103"/>
      <c r="AR126" s="82"/>
    </row>
    <row r="127" spans="2:44" x14ac:dyDescent="0.35">
      <c r="B127" t="s">
        <v>211</v>
      </c>
      <c r="C127" t="s">
        <v>602</v>
      </c>
      <c r="D127" t="s">
        <v>297</v>
      </c>
      <c r="E127" t="s">
        <v>341</v>
      </c>
      <c r="F127" t="s">
        <v>15</v>
      </c>
      <c r="G127" t="s">
        <v>12</v>
      </c>
      <c r="H127" t="s">
        <v>494</v>
      </c>
      <c r="X127" t="s">
        <v>494</v>
      </c>
      <c r="AK127" s="52"/>
      <c r="AL127" s="52"/>
      <c r="AM127" s="52"/>
      <c r="AN127" s="103"/>
      <c r="AO127" s="103"/>
      <c r="AP127" s="103"/>
      <c r="AQ127" s="103"/>
      <c r="AR127" s="82"/>
    </row>
    <row r="128" spans="2:44" x14ac:dyDescent="0.35">
      <c r="B128" t="s">
        <v>185</v>
      </c>
      <c r="C128" t="s">
        <v>579</v>
      </c>
      <c r="D128" t="s">
        <v>275</v>
      </c>
      <c r="E128" t="s">
        <v>329</v>
      </c>
      <c r="F128" t="s">
        <v>26</v>
      </c>
      <c r="G128" t="s">
        <v>12</v>
      </c>
      <c r="H128" t="s">
        <v>494</v>
      </c>
      <c r="O128" t="s">
        <v>494</v>
      </c>
      <c r="P128" t="s">
        <v>494</v>
      </c>
      <c r="Q128" t="s">
        <v>494</v>
      </c>
      <c r="AK128" s="52"/>
      <c r="AL128" s="52"/>
      <c r="AM128" s="52"/>
      <c r="AN128" s="103"/>
      <c r="AO128" s="103"/>
      <c r="AP128" s="103"/>
      <c r="AQ128" s="103"/>
      <c r="AR128" s="82"/>
    </row>
    <row r="129" spans="2:44" x14ac:dyDescent="0.35">
      <c r="B129" t="s">
        <v>152</v>
      </c>
      <c r="C129" t="s">
        <v>581</v>
      </c>
      <c r="D129" t="s">
        <v>250</v>
      </c>
      <c r="E129" t="s">
        <v>31</v>
      </c>
      <c r="F129" t="s">
        <v>15</v>
      </c>
      <c r="G129" t="s">
        <v>12</v>
      </c>
      <c r="H129" t="s">
        <v>493</v>
      </c>
      <c r="U129" t="s">
        <v>493</v>
      </c>
      <c r="AK129" s="52"/>
      <c r="AL129" s="52"/>
      <c r="AM129" s="52"/>
      <c r="AN129" s="103"/>
      <c r="AO129" s="103"/>
      <c r="AP129" s="103"/>
      <c r="AQ129" s="103"/>
      <c r="AR129" s="82"/>
    </row>
    <row r="130" spans="2:44" x14ac:dyDescent="0.35">
      <c r="B130" t="s">
        <v>153</v>
      </c>
      <c r="C130" t="s">
        <v>616</v>
      </c>
      <c r="D130" t="s">
        <v>251</v>
      </c>
      <c r="E130" t="s">
        <v>31</v>
      </c>
      <c r="F130" t="s">
        <v>15</v>
      </c>
      <c r="G130" t="s">
        <v>12</v>
      </c>
      <c r="H130" t="s">
        <v>493</v>
      </c>
      <c r="U130" t="s">
        <v>493</v>
      </c>
      <c r="V130" t="s">
        <v>493</v>
      </c>
      <c r="AK130" s="52"/>
      <c r="AL130" s="52"/>
      <c r="AM130" s="52"/>
      <c r="AN130" s="103"/>
      <c r="AO130" s="103"/>
      <c r="AP130" s="103"/>
      <c r="AQ130" s="103"/>
      <c r="AR130" s="82"/>
    </row>
    <row r="131" spans="2:44" x14ac:dyDescent="0.35">
      <c r="B131" t="s">
        <v>154</v>
      </c>
      <c r="C131" t="s">
        <v>592</v>
      </c>
      <c r="D131" t="s">
        <v>252</v>
      </c>
      <c r="E131" t="s">
        <v>31</v>
      </c>
      <c r="F131" t="s">
        <v>15</v>
      </c>
      <c r="G131" t="s">
        <v>12</v>
      </c>
      <c r="H131" t="s">
        <v>493</v>
      </c>
      <c r="V131" t="s">
        <v>493</v>
      </c>
      <c r="AK131" s="52"/>
      <c r="AL131" s="52"/>
      <c r="AM131" s="52"/>
      <c r="AN131" s="103"/>
      <c r="AO131" s="103"/>
      <c r="AP131" s="103"/>
      <c r="AQ131" s="103"/>
      <c r="AR131" s="82"/>
    </row>
    <row r="132" spans="2:44" x14ac:dyDescent="0.35">
      <c r="B132" t="s">
        <v>155</v>
      </c>
      <c r="C132" t="s">
        <v>606</v>
      </c>
      <c r="D132" t="s">
        <v>253</v>
      </c>
      <c r="E132" t="s">
        <v>31</v>
      </c>
      <c r="F132" t="s">
        <v>15</v>
      </c>
      <c r="G132" t="s">
        <v>12</v>
      </c>
      <c r="H132" t="s">
        <v>493</v>
      </c>
      <c r="Y132" t="s">
        <v>493</v>
      </c>
      <c r="AK132" s="52"/>
      <c r="AL132" s="52"/>
      <c r="AM132" s="52"/>
      <c r="AN132" s="103"/>
      <c r="AO132" s="103"/>
      <c r="AP132" s="103"/>
      <c r="AQ132" s="103"/>
      <c r="AR132" s="82"/>
    </row>
    <row r="133" spans="2:44" x14ac:dyDescent="0.35">
      <c r="B133" t="s">
        <v>156</v>
      </c>
      <c r="C133" t="s">
        <v>617</v>
      </c>
      <c r="D133" t="s">
        <v>254</v>
      </c>
      <c r="E133" t="s">
        <v>31</v>
      </c>
      <c r="F133" t="s">
        <v>15</v>
      </c>
      <c r="G133" t="s">
        <v>12</v>
      </c>
      <c r="H133" t="s">
        <v>493</v>
      </c>
      <c r="V133" t="s">
        <v>493</v>
      </c>
      <c r="AK133" s="52"/>
      <c r="AL133" s="52"/>
      <c r="AM133" s="52"/>
      <c r="AN133" s="103"/>
      <c r="AO133" s="103"/>
      <c r="AP133" s="103"/>
      <c r="AQ133" s="103"/>
      <c r="AR133" s="82"/>
    </row>
    <row r="134" spans="2:44" x14ac:dyDescent="0.35">
      <c r="B134" t="s">
        <v>422</v>
      </c>
      <c r="C134" t="s">
        <v>62</v>
      </c>
      <c r="D134" t="s">
        <v>462</v>
      </c>
      <c r="E134" t="s">
        <v>488</v>
      </c>
      <c r="F134" t="s">
        <v>363</v>
      </c>
      <c r="G134" t="s">
        <v>12</v>
      </c>
      <c r="H134" t="s">
        <v>493</v>
      </c>
      <c r="AG134" t="s">
        <v>493</v>
      </c>
      <c r="AK134" s="52"/>
      <c r="AL134" s="52"/>
      <c r="AM134" s="52"/>
      <c r="AN134" s="103"/>
      <c r="AO134" s="103"/>
      <c r="AP134" s="103"/>
      <c r="AQ134" s="103"/>
      <c r="AR134" s="82"/>
    </row>
    <row r="135" spans="2:44" x14ac:dyDescent="0.35">
      <c r="B135" t="s">
        <v>124</v>
      </c>
      <c r="C135" t="s">
        <v>618</v>
      </c>
      <c r="D135" t="s">
        <v>224</v>
      </c>
      <c r="E135" t="s">
        <v>307</v>
      </c>
      <c r="F135" t="s">
        <v>349</v>
      </c>
      <c r="G135" t="s">
        <v>11</v>
      </c>
      <c r="H135" t="s">
        <v>493</v>
      </c>
      <c r="I135" t="s">
        <v>493</v>
      </c>
      <c r="J135" t="s">
        <v>493</v>
      </c>
      <c r="K135" t="s">
        <v>493</v>
      </c>
      <c r="L135" t="s">
        <v>493</v>
      </c>
      <c r="M135" t="s">
        <v>493</v>
      </c>
      <c r="N135" t="s">
        <v>493</v>
      </c>
      <c r="O135" t="s">
        <v>493</v>
      </c>
      <c r="P135" t="s">
        <v>493</v>
      </c>
      <c r="Q135" t="s">
        <v>493</v>
      </c>
      <c r="R135" t="s">
        <v>493</v>
      </c>
      <c r="S135" t="s">
        <v>493</v>
      </c>
      <c r="AK135" s="52"/>
      <c r="AL135" s="52"/>
      <c r="AM135" s="52"/>
      <c r="AN135" s="103"/>
      <c r="AO135" s="103"/>
      <c r="AP135" s="103"/>
      <c r="AQ135" s="103"/>
      <c r="AR135" s="82"/>
    </row>
    <row r="136" spans="2:44" x14ac:dyDescent="0.35">
      <c r="B136" t="s">
        <v>122</v>
      </c>
      <c r="C136" t="s">
        <v>618</v>
      </c>
      <c r="D136" t="s">
        <v>224</v>
      </c>
      <c r="E136" t="s">
        <v>307</v>
      </c>
      <c r="F136" t="s">
        <v>17</v>
      </c>
      <c r="G136" t="s">
        <v>11</v>
      </c>
      <c r="H136" t="s">
        <v>493</v>
      </c>
      <c r="AC136" t="s">
        <v>493</v>
      </c>
      <c r="AK136" s="52"/>
      <c r="AL136" s="52"/>
      <c r="AM136" s="52"/>
      <c r="AN136" s="103"/>
      <c r="AO136" s="103"/>
      <c r="AP136" s="103"/>
      <c r="AQ136" s="103"/>
      <c r="AR136" s="82"/>
    </row>
    <row r="137" spans="2:44" x14ac:dyDescent="0.35">
      <c r="B137" t="s">
        <v>192</v>
      </c>
      <c r="C137" t="s">
        <v>619</v>
      </c>
      <c r="D137" t="s">
        <v>282</v>
      </c>
      <c r="E137" t="s">
        <v>331</v>
      </c>
      <c r="F137" t="s">
        <v>17</v>
      </c>
      <c r="G137" t="s">
        <v>12</v>
      </c>
      <c r="H137" t="s">
        <v>494</v>
      </c>
      <c r="AI137" t="s">
        <v>494</v>
      </c>
      <c r="AK137" s="52"/>
      <c r="AL137" s="52"/>
      <c r="AM137" s="52"/>
      <c r="AN137" s="103"/>
      <c r="AO137" s="103"/>
      <c r="AP137" s="103"/>
      <c r="AQ137" s="103"/>
      <c r="AR137" s="82"/>
    </row>
    <row r="138" spans="2:44" x14ac:dyDescent="0.35">
      <c r="B138" t="s">
        <v>123</v>
      </c>
      <c r="C138" t="s">
        <v>602</v>
      </c>
      <c r="D138" t="s">
        <v>225</v>
      </c>
      <c r="E138" t="s">
        <v>307</v>
      </c>
      <c r="F138" t="s">
        <v>17</v>
      </c>
      <c r="G138" t="s">
        <v>11</v>
      </c>
      <c r="H138" t="s">
        <v>493</v>
      </c>
      <c r="AC138" t="s">
        <v>493</v>
      </c>
      <c r="AK138" s="52"/>
      <c r="AL138" s="52"/>
      <c r="AM138" s="52"/>
      <c r="AN138" s="103"/>
      <c r="AO138" s="103"/>
      <c r="AP138" s="103"/>
      <c r="AQ138" s="103"/>
      <c r="AR138" s="82"/>
    </row>
    <row r="139" spans="2:44" x14ac:dyDescent="0.35">
      <c r="B139" t="s">
        <v>213</v>
      </c>
      <c r="C139" t="s">
        <v>598</v>
      </c>
      <c r="D139" t="s">
        <v>298</v>
      </c>
      <c r="E139" t="s">
        <v>342</v>
      </c>
      <c r="F139" t="s">
        <v>363</v>
      </c>
      <c r="G139" t="s">
        <v>12</v>
      </c>
      <c r="H139" t="s">
        <v>493</v>
      </c>
      <c r="AK139" s="52"/>
      <c r="AL139" s="52"/>
      <c r="AM139" s="52"/>
      <c r="AN139" s="103"/>
      <c r="AO139" s="103" t="s">
        <v>493</v>
      </c>
      <c r="AP139" s="103"/>
      <c r="AQ139" s="103"/>
      <c r="AR139" s="82"/>
    </row>
    <row r="140" spans="2:44" x14ac:dyDescent="0.35">
      <c r="B140" t="s">
        <v>137</v>
      </c>
      <c r="C140" t="s">
        <v>588</v>
      </c>
      <c r="D140" t="s">
        <v>235</v>
      </c>
      <c r="E140" t="s">
        <v>314</v>
      </c>
      <c r="F140" t="s">
        <v>363</v>
      </c>
      <c r="G140" t="s">
        <v>12</v>
      </c>
      <c r="H140" t="s">
        <v>493</v>
      </c>
      <c r="AK140" s="52"/>
      <c r="AL140" s="52"/>
      <c r="AM140" s="52"/>
      <c r="AN140" s="103"/>
      <c r="AO140" s="103" t="s">
        <v>493</v>
      </c>
      <c r="AP140" s="103"/>
      <c r="AQ140" s="103"/>
      <c r="AR140" s="82"/>
    </row>
    <row r="141" spans="2:44" x14ac:dyDescent="0.35">
      <c r="B141" t="s">
        <v>193</v>
      </c>
      <c r="C141" t="s">
        <v>620</v>
      </c>
      <c r="D141" t="s">
        <v>283</v>
      </c>
      <c r="E141" t="s">
        <v>331</v>
      </c>
      <c r="F141" t="s">
        <v>15</v>
      </c>
      <c r="G141" t="s">
        <v>12</v>
      </c>
      <c r="H141" t="s">
        <v>494</v>
      </c>
      <c r="AB141" t="s">
        <v>494</v>
      </c>
      <c r="AK141" s="52"/>
      <c r="AL141" s="52"/>
      <c r="AM141" s="52"/>
      <c r="AN141" s="103"/>
      <c r="AO141" s="103"/>
      <c r="AP141" s="103"/>
      <c r="AQ141" s="103"/>
      <c r="AR141" s="82"/>
    </row>
    <row r="142" spans="2:44" x14ac:dyDescent="0.35">
      <c r="B142" t="s">
        <v>138</v>
      </c>
      <c r="C142" t="s">
        <v>577</v>
      </c>
      <c r="D142" t="s">
        <v>236</v>
      </c>
      <c r="E142" t="s">
        <v>314</v>
      </c>
      <c r="F142" t="s">
        <v>363</v>
      </c>
      <c r="G142" t="s">
        <v>12</v>
      </c>
      <c r="H142" t="s">
        <v>493</v>
      </c>
      <c r="AK142" s="52"/>
      <c r="AL142" s="52"/>
      <c r="AM142" s="52"/>
      <c r="AN142" s="103"/>
      <c r="AO142" s="103" t="s">
        <v>493</v>
      </c>
      <c r="AP142" s="103"/>
      <c r="AQ142" s="103"/>
      <c r="AR142" s="82"/>
    </row>
    <row r="143" spans="2:44" x14ac:dyDescent="0.35">
      <c r="B143" t="s">
        <v>139</v>
      </c>
      <c r="C143" t="s">
        <v>592</v>
      </c>
      <c r="D143" t="s">
        <v>237</v>
      </c>
      <c r="E143" t="s">
        <v>314</v>
      </c>
      <c r="F143" t="s">
        <v>363</v>
      </c>
      <c r="G143" t="s">
        <v>12</v>
      </c>
      <c r="H143" t="s">
        <v>493</v>
      </c>
      <c r="AK143" s="52"/>
      <c r="AL143" s="52"/>
      <c r="AM143" s="52"/>
      <c r="AN143" s="103"/>
      <c r="AO143" s="103" t="s">
        <v>493</v>
      </c>
      <c r="AP143" s="103"/>
      <c r="AQ143" s="103"/>
      <c r="AR143" s="82"/>
    </row>
    <row r="144" spans="2:44" x14ac:dyDescent="0.35">
      <c r="B144" t="s">
        <v>208</v>
      </c>
      <c r="C144" t="s">
        <v>62</v>
      </c>
      <c r="D144" t="s">
        <v>54</v>
      </c>
      <c r="E144" t="s">
        <v>339</v>
      </c>
      <c r="F144" t="s">
        <v>15</v>
      </c>
      <c r="G144" t="s">
        <v>12</v>
      </c>
      <c r="H144" t="s">
        <v>494</v>
      </c>
      <c r="AF144" t="s">
        <v>494</v>
      </c>
      <c r="AK144" s="52"/>
      <c r="AL144" s="52"/>
      <c r="AM144" s="52"/>
      <c r="AN144" s="103"/>
      <c r="AO144" s="103"/>
      <c r="AP144" s="103"/>
      <c r="AQ144" s="103"/>
      <c r="AR144" s="82"/>
    </row>
    <row r="145" spans="2:44" x14ac:dyDescent="0.35">
      <c r="B145" t="s">
        <v>140</v>
      </c>
      <c r="C145" t="s">
        <v>609</v>
      </c>
      <c r="D145" t="s">
        <v>238</v>
      </c>
      <c r="E145" t="s">
        <v>314</v>
      </c>
      <c r="F145" t="s">
        <v>363</v>
      </c>
      <c r="G145" t="s">
        <v>12</v>
      </c>
      <c r="H145" t="s">
        <v>493</v>
      </c>
      <c r="AK145" s="52"/>
      <c r="AL145" s="52"/>
      <c r="AM145" s="52"/>
      <c r="AN145" s="103"/>
      <c r="AO145" s="103" t="s">
        <v>493</v>
      </c>
      <c r="AP145" s="103"/>
      <c r="AQ145" s="103"/>
      <c r="AR145" s="82"/>
    </row>
    <row r="146" spans="2:44" x14ac:dyDescent="0.35">
      <c r="B146" t="s">
        <v>125</v>
      </c>
      <c r="C146" t="s">
        <v>602</v>
      </c>
      <c r="D146" t="s">
        <v>225</v>
      </c>
      <c r="E146" t="s">
        <v>307</v>
      </c>
      <c r="F146" t="s">
        <v>349</v>
      </c>
      <c r="G146" t="s">
        <v>11</v>
      </c>
      <c r="H146" t="s">
        <v>493</v>
      </c>
      <c r="N146" t="s">
        <v>493</v>
      </c>
      <c r="O146" t="s">
        <v>493</v>
      </c>
      <c r="P146" t="s">
        <v>493</v>
      </c>
      <c r="Q146" t="s">
        <v>493</v>
      </c>
      <c r="AK146" s="52"/>
      <c r="AL146" s="52"/>
      <c r="AM146" s="52"/>
      <c r="AN146" s="103"/>
      <c r="AO146" s="103"/>
      <c r="AP146" s="103"/>
      <c r="AQ146" s="103"/>
      <c r="AR146" s="82"/>
    </row>
    <row r="147" spans="2:44" x14ac:dyDescent="0.35">
      <c r="B147" t="s">
        <v>141</v>
      </c>
      <c r="C147" t="s">
        <v>584</v>
      </c>
      <c r="D147" t="s">
        <v>239</v>
      </c>
      <c r="E147" t="s">
        <v>314</v>
      </c>
      <c r="F147" t="s">
        <v>363</v>
      </c>
      <c r="G147" t="s">
        <v>12</v>
      </c>
      <c r="H147" t="s">
        <v>493</v>
      </c>
      <c r="AK147" s="52"/>
      <c r="AL147" s="52"/>
      <c r="AM147" s="52"/>
      <c r="AN147" s="103"/>
      <c r="AO147" s="103" t="s">
        <v>493</v>
      </c>
      <c r="AP147" s="103"/>
      <c r="AQ147" s="103"/>
      <c r="AR147" s="82"/>
    </row>
    <row r="148" spans="2:44" x14ac:dyDescent="0.35">
      <c r="B148" t="s">
        <v>182</v>
      </c>
      <c r="C148" t="s">
        <v>621</v>
      </c>
      <c r="D148" t="s">
        <v>273</v>
      </c>
      <c r="E148" t="s">
        <v>327</v>
      </c>
      <c r="F148" t="s">
        <v>363</v>
      </c>
      <c r="G148" t="s">
        <v>12</v>
      </c>
      <c r="H148" t="s">
        <v>493</v>
      </c>
      <c r="AK148" s="52"/>
      <c r="AL148" s="52"/>
      <c r="AM148" s="52"/>
      <c r="AN148" s="103"/>
      <c r="AO148" s="103" t="s">
        <v>493</v>
      </c>
      <c r="AP148" s="103"/>
      <c r="AQ148" s="103"/>
      <c r="AR148" s="82"/>
    </row>
    <row r="149" spans="2:44" x14ac:dyDescent="0.35">
      <c r="B149" t="s">
        <v>183</v>
      </c>
      <c r="C149" t="s">
        <v>621</v>
      </c>
      <c r="D149" t="s">
        <v>273</v>
      </c>
      <c r="E149" t="s">
        <v>327</v>
      </c>
      <c r="F149" t="s">
        <v>363</v>
      </c>
      <c r="G149" t="s">
        <v>12</v>
      </c>
      <c r="H149" t="s">
        <v>493</v>
      </c>
      <c r="AK149" s="52"/>
      <c r="AL149" s="52"/>
      <c r="AM149" s="52"/>
      <c r="AN149" s="103"/>
      <c r="AO149" s="103" t="s">
        <v>493</v>
      </c>
      <c r="AP149" s="103"/>
      <c r="AQ149" s="103"/>
      <c r="AR149" s="82"/>
    </row>
    <row r="150" spans="2:44" x14ac:dyDescent="0.35">
      <c r="B150" t="s">
        <v>214</v>
      </c>
      <c r="C150" t="s">
        <v>598</v>
      </c>
      <c r="D150" t="s">
        <v>298</v>
      </c>
      <c r="E150" t="s">
        <v>342</v>
      </c>
      <c r="F150" t="s">
        <v>363</v>
      </c>
      <c r="G150" t="s">
        <v>12</v>
      </c>
      <c r="H150" t="s">
        <v>493</v>
      </c>
      <c r="AK150" s="52"/>
      <c r="AL150" s="52"/>
      <c r="AM150" s="52"/>
      <c r="AN150" s="103"/>
      <c r="AO150" s="103" t="s">
        <v>493</v>
      </c>
      <c r="AP150" s="103"/>
      <c r="AQ150" s="103"/>
      <c r="AR150" s="82"/>
    </row>
    <row r="151" spans="2:44" x14ac:dyDescent="0.35">
      <c r="B151" t="s">
        <v>167</v>
      </c>
      <c r="C151" t="s">
        <v>595</v>
      </c>
      <c r="D151" t="s">
        <v>33</v>
      </c>
      <c r="E151" t="s">
        <v>323</v>
      </c>
      <c r="F151" t="s">
        <v>26</v>
      </c>
      <c r="G151" t="s">
        <v>11</v>
      </c>
      <c r="H151" t="s">
        <v>496</v>
      </c>
      <c r="I151" t="s">
        <v>496</v>
      </c>
      <c r="J151" t="s">
        <v>496</v>
      </c>
      <c r="K151" t="s">
        <v>496</v>
      </c>
      <c r="L151" t="s">
        <v>496</v>
      </c>
      <c r="M151" t="s">
        <v>496</v>
      </c>
      <c r="N151" t="s">
        <v>496</v>
      </c>
      <c r="O151" t="s">
        <v>496</v>
      </c>
      <c r="P151" t="s">
        <v>496</v>
      </c>
      <c r="Q151" t="s">
        <v>496</v>
      </c>
      <c r="R151" t="s">
        <v>496</v>
      </c>
      <c r="S151" t="s">
        <v>496</v>
      </c>
      <c r="AK151" s="52"/>
      <c r="AL151" s="52"/>
      <c r="AM151" s="52"/>
      <c r="AN151" s="103"/>
      <c r="AO151" s="103"/>
      <c r="AP151" s="103"/>
      <c r="AQ151" s="103"/>
      <c r="AR151" s="82"/>
    </row>
    <row r="152" spans="2:44" x14ac:dyDescent="0.35">
      <c r="B152" t="s">
        <v>194</v>
      </c>
      <c r="C152" t="s">
        <v>622</v>
      </c>
      <c r="D152" t="s">
        <v>284</v>
      </c>
      <c r="E152" t="s">
        <v>331</v>
      </c>
      <c r="F152" t="s">
        <v>15</v>
      </c>
      <c r="G152" t="s">
        <v>12</v>
      </c>
      <c r="H152" t="s">
        <v>494</v>
      </c>
      <c r="AD152" t="s">
        <v>494</v>
      </c>
      <c r="AK152" s="52"/>
      <c r="AL152" s="52"/>
      <c r="AM152" s="52"/>
      <c r="AN152" s="103"/>
      <c r="AO152" s="103"/>
      <c r="AP152" s="103"/>
      <c r="AQ152" s="103"/>
      <c r="AR152" s="82"/>
    </row>
    <row r="153" spans="2:44" x14ac:dyDescent="0.35">
      <c r="B153" t="s">
        <v>207</v>
      </c>
      <c r="C153" t="s">
        <v>623</v>
      </c>
      <c r="D153" t="s">
        <v>294</v>
      </c>
      <c r="E153" t="s">
        <v>43</v>
      </c>
      <c r="F153" t="s">
        <v>26</v>
      </c>
      <c r="G153" t="s">
        <v>11</v>
      </c>
      <c r="H153" t="s">
        <v>494</v>
      </c>
      <c r="L153" t="s">
        <v>494</v>
      </c>
      <c r="M153" t="s">
        <v>494</v>
      </c>
      <c r="N153" t="s">
        <v>494</v>
      </c>
      <c r="O153" t="s">
        <v>494</v>
      </c>
      <c r="P153" t="s">
        <v>494</v>
      </c>
      <c r="Q153" t="s">
        <v>494</v>
      </c>
      <c r="AK153" s="52"/>
      <c r="AL153" s="52"/>
      <c r="AM153" s="52"/>
      <c r="AN153" s="103"/>
      <c r="AO153" s="103"/>
      <c r="AP153" s="103"/>
      <c r="AQ153" s="103"/>
      <c r="AR153" s="82"/>
    </row>
    <row r="154" spans="2:44" x14ac:dyDescent="0.35">
      <c r="B154" t="s">
        <v>161</v>
      </c>
      <c r="C154" t="s">
        <v>615</v>
      </c>
      <c r="D154" t="s">
        <v>259</v>
      </c>
      <c r="E154" t="s">
        <v>321</v>
      </c>
      <c r="F154" t="s">
        <v>15</v>
      </c>
      <c r="G154" t="s">
        <v>12</v>
      </c>
      <c r="H154" t="s">
        <v>494</v>
      </c>
      <c r="AK154" s="52"/>
      <c r="AL154" s="52" t="s">
        <v>494</v>
      </c>
      <c r="AM154" s="52"/>
      <c r="AN154" s="103"/>
      <c r="AO154" s="103"/>
      <c r="AP154" s="103"/>
      <c r="AQ154" s="103"/>
      <c r="AR154" s="82"/>
    </row>
    <row r="155" spans="2:44" x14ac:dyDescent="0.35">
      <c r="B155" t="s">
        <v>205</v>
      </c>
      <c r="C155" t="s">
        <v>578</v>
      </c>
      <c r="D155" t="s">
        <v>292</v>
      </c>
      <c r="E155" t="s">
        <v>337</v>
      </c>
      <c r="F155" t="s">
        <v>15</v>
      </c>
      <c r="G155" t="s">
        <v>11</v>
      </c>
      <c r="H155" t="s">
        <v>494</v>
      </c>
      <c r="X155" t="s">
        <v>494</v>
      </c>
      <c r="AK155" s="52"/>
      <c r="AL155" s="52" t="s">
        <v>637</v>
      </c>
      <c r="AM155" s="52"/>
      <c r="AN155" s="103"/>
      <c r="AO155" s="103"/>
      <c r="AP155" s="103"/>
      <c r="AQ155" s="103"/>
      <c r="AR155" s="82"/>
    </row>
    <row r="156" spans="2:44" x14ac:dyDescent="0.35">
      <c r="B156" t="s">
        <v>206</v>
      </c>
      <c r="C156" t="s">
        <v>82</v>
      </c>
      <c r="D156" t="s">
        <v>293</v>
      </c>
      <c r="E156" t="s">
        <v>338</v>
      </c>
      <c r="F156" t="s">
        <v>26</v>
      </c>
      <c r="G156" t="s">
        <v>12</v>
      </c>
      <c r="H156" t="s">
        <v>496</v>
      </c>
      <c r="L156" t="s">
        <v>496</v>
      </c>
      <c r="M156" t="s">
        <v>496</v>
      </c>
      <c r="S156" t="s">
        <v>496</v>
      </c>
      <c r="AK156" s="52"/>
      <c r="AL156" s="52"/>
      <c r="AM156" s="52"/>
      <c r="AN156" s="103"/>
      <c r="AO156" s="103"/>
      <c r="AP156" s="103"/>
      <c r="AQ156" s="103"/>
      <c r="AR156" s="82"/>
    </row>
    <row r="157" spans="2:44" x14ac:dyDescent="0.35">
      <c r="B157" t="s">
        <v>201</v>
      </c>
      <c r="C157" t="s">
        <v>579</v>
      </c>
      <c r="D157" t="s">
        <v>289</v>
      </c>
      <c r="E157" t="s">
        <v>32</v>
      </c>
      <c r="F157" t="s">
        <v>15</v>
      </c>
      <c r="G157" t="s">
        <v>12</v>
      </c>
      <c r="H157" t="s">
        <v>494</v>
      </c>
      <c r="X157" t="s">
        <v>494</v>
      </c>
      <c r="AF157" t="s">
        <v>494</v>
      </c>
      <c r="AK157" s="52"/>
      <c r="AL157" s="52"/>
      <c r="AM157" s="52"/>
      <c r="AN157" s="103"/>
      <c r="AO157" s="103"/>
      <c r="AP157" s="103"/>
      <c r="AQ157" s="103"/>
      <c r="AR157" s="82"/>
    </row>
    <row r="158" spans="2:44" x14ac:dyDescent="0.35">
      <c r="B158" t="s">
        <v>217</v>
      </c>
      <c r="C158" t="s">
        <v>609</v>
      </c>
      <c r="D158" t="s">
        <v>300</v>
      </c>
      <c r="E158" t="s">
        <v>345</v>
      </c>
      <c r="F158" t="s">
        <v>15</v>
      </c>
      <c r="G158" t="s">
        <v>12</v>
      </c>
      <c r="H158" t="s">
        <v>494</v>
      </c>
      <c r="X158" t="s">
        <v>494</v>
      </c>
      <c r="AK158" s="52"/>
      <c r="AL158" s="52"/>
      <c r="AM158" s="52"/>
      <c r="AN158" s="103"/>
      <c r="AO158" s="103"/>
      <c r="AP158" s="103"/>
      <c r="AQ158" s="103"/>
      <c r="AR158" s="82"/>
    </row>
    <row r="159" spans="2:44" x14ac:dyDescent="0.35">
      <c r="B159" t="s">
        <v>215</v>
      </c>
      <c r="C159" t="s">
        <v>592</v>
      </c>
      <c r="D159" t="s">
        <v>48</v>
      </c>
      <c r="E159" t="s">
        <v>343</v>
      </c>
      <c r="F159" t="s">
        <v>15</v>
      </c>
      <c r="G159" t="s">
        <v>12</v>
      </c>
      <c r="H159" t="s">
        <v>494</v>
      </c>
      <c r="X159" t="s">
        <v>494</v>
      </c>
      <c r="AK159" s="52"/>
      <c r="AL159" s="52"/>
      <c r="AM159" s="52"/>
      <c r="AN159" s="103"/>
      <c r="AO159" s="103"/>
      <c r="AP159" s="103"/>
      <c r="AQ159" s="103"/>
      <c r="AR159" s="82"/>
    </row>
    <row r="160" spans="2:44" x14ac:dyDescent="0.35">
      <c r="B160" t="s">
        <v>216</v>
      </c>
      <c r="C160" t="s">
        <v>624</v>
      </c>
      <c r="D160" t="s">
        <v>299</v>
      </c>
      <c r="E160" t="s">
        <v>344</v>
      </c>
      <c r="F160" t="s">
        <v>15</v>
      </c>
      <c r="G160" t="s">
        <v>12</v>
      </c>
      <c r="H160" t="s">
        <v>494</v>
      </c>
      <c r="T160" t="s">
        <v>494</v>
      </c>
      <c r="X160" t="s">
        <v>494</v>
      </c>
      <c r="AJ160" t="s">
        <v>494</v>
      </c>
      <c r="AK160" s="52"/>
      <c r="AL160" s="52"/>
      <c r="AM160" s="52"/>
      <c r="AN160" s="103"/>
      <c r="AO160" s="103"/>
      <c r="AP160" s="103"/>
      <c r="AQ160" s="103"/>
      <c r="AR160" s="82"/>
    </row>
    <row r="161" spans="2:44" x14ac:dyDescent="0.35">
      <c r="B161" t="s">
        <v>145</v>
      </c>
      <c r="C161" t="s">
        <v>625</v>
      </c>
      <c r="D161" t="s">
        <v>243</v>
      </c>
      <c r="E161" t="s">
        <v>317</v>
      </c>
      <c r="F161" t="s">
        <v>26</v>
      </c>
      <c r="G161" t="s">
        <v>12</v>
      </c>
      <c r="H161" t="s">
        <v>495</v>
      </c>
      <c r="I161" t="s">
        <v>495</v>
      </c>
      <c r="J161" t="s">
        <v>495</v>
      </c>
      <c r="K161" t="s">
        <v>495</v>
      </c>
      <c r="R161" t="s">
        <v>495</v>
      </c>
      <c r="S161" t="s">
        <v>495</v>
      </c>
      <c r="AK161" s="52"/>
      <c r="AL161" s="52"/>
      <c r="AM161" s="52"/>
      <c r="AN161" s="103"/>
      <c r="AO161" s="103"/>
      <c r="AP161" s="103"/>
      <c r="AQ161" s="103"/>
      <c r="AR161" s="82"/>
    </row>
    <row r="162" spans="2:44" x14ac:dyDescent="0.35">
      <c r="B162" t="s">
        <v>146</v>
      </c>
      <c r="C162" t="s">
        <v>585</v>
      </c>
      <c r="D162" t="s">
        <v>244</v>
      </c>
      <c r="E162" t="s">
        <v>317</v>
      </c>
      <c r="F162" t="s">
        <v>26</v>
      </c>
      <c r="G162" t="s">
        <v>12</v>
      </c>
      <c r="H162" t="s">
        <v>493</v>
      </c>
      <c r="I162" t="s">
        <v>493</v>
      </c>
      <c r="J162" t="s">
        <v>493</v>
      </c>
      <c r="K162" t="s">
        <v>493</v>
      </c>
      <c r="L162" t="s">
        <v>493</v>
      </c>
      <c r="M162" t="s">
        <v>493</v>
      </c>
      <c r="R162" t="s">
        <v>493</v>
      </c>
      <c r="AK162" s="52"/>
      <c r="AL162" s="52"/>
      <c r="AM162" s="52"/>
      <c r="AN162" s="103"/>
      <c r="AO162" s="103"/>
      <c r="AP162" s="103"/>
      <c r="AQ162" s="103"/>
      <c r="AR162" s="82"/>
    </row>
    <row r="163" spans="2:44" x14ac:dyDescent="0.35">
      <c r="B163" t="s">
        <v>144</v>
      </c>
      <c r="C163" t="s">
        <v>615</v>
      </c>
      <c r="D163" t="s">
        <v>242</v>
      </c>
      <c r="E163" t="s">
        <v>317</v>
      </c>
      <c r="F163" t="s">
        <v>26</v>
      </c>
      <c r="G163" t="s">
        <v>11</v>
      </c>
      <c r="H163" t="s">
        <v>493</v>
      </c>
      <c r="I163" t="s">
        <v>493</v>
      </c>
      <c r="J163" t="s">
        <v>493</v>
      </c>
      <c r="K163" t="s">
        <v>493</v>
      </c>
      <c r="L163" t="s">
        <v>493</v>
      </c>
      <c r="M163" t="s">
        <v>493</v>
      </c>
      <c r="N163" t="s">
        <v>493</v>
      </c>
      <c r="R163" t="s">
        <v>493</v>
      </c>
      <c r="S163" t="s">
        <v>493</v>
      </c>
      <c r="AK163" s="52"/>
      <c r="AL163" s="52"/>
      <c r="AM163" s="52"/>
      <c r="AN163" s="103"/>
      <c r="AO163" s="103"/>
      <c r="AP163" s="103"/>
      <c r="AQ163" s="103"/>
      <c r="AR163" s="82"/>
    </row>
    <row r="164" spans="2:44" x14ac:dyDescent="0.35">
      <c r="B164" t="s">
        <v>221</v>
      </c>
      <c r="C164" t="s">
        <v>615</v>
      </c>
      <c r="D164" t="s">
        <v>304</v>
      </c>
      <c r="E164" t="s">
        <v>348</v>
      </c>
      <c r="F164" t="s">
        <v>363</v>
      </c>
      <c r="G164" t="s">
        <v>12</v>
      </c>
      <c r="H164" t="s">
        <v>493</v>
      </c>
      <c r="AK164" s="52"/>
      <c r="AL164" s="52"/>
      <c r="AM164" s="52"/>
      <c r="AN164" s="103"/>
      <c r="AO164" s="103" t="s">
        <v>493</v>
      </c>
      <c r="AP164" s="103"/>
      <c r="AQ164" s="103"/>
      <c r="AR164" s="82"/>
    </row>
    <row r="165" spans="2:44" x14ac:dyDescent="0.35">
      <c r="B165" t="s">
        <v>195</v>
      </c>
      <c r="C165" t="s">
        <v>620</v>
      </c>
      <c r="D165" t="s">
        <v>283</v>
      </c>
      <c r="E165" t="s">
        <v>331</v>
      </c>
      <c r="F165" t="s">
        <v>15</v>
      </c>
      <c r="G165" t="s">
        <v>12</v>
      </c>
      <c r="H165" t="s">
        <v>494</v>
      </c>
      <c r="X165" t="s">
        <v>494</v>
      </c>
      <c r="AK165" s="52"/>
      <c r="AL165" s="52"/>
      <c r="AM165" s="52"/>
      <c r="AN165" s="103"/>
      <c r="AO165" s="103"/>
      <c r="AP165" s="103"/>
      <c r="AQ165" s="103"/>
      <c r="AR165" s="82"/>
    </row>
    <row r="166" spans="2:44" x14ac:dyDescent="0.35">
      <c r="B166" t="s">
        <v>172</v>
      </c>
      <c r="C166" t="s">
        <v>626</v>
      </c>
      <c r="D166" t="s">
        <v>267</v>
      </c>
      <c r="E166" t="s">
        <v>325</v>
      </c>
      <c r="F166" t="s">
        <v>363</v>
      </c>
      <c r="G166" t="s">
        <v>12</v>
      </c>
      <c r="H166" t="s">
        <v>493</v>
      </c>
      <c r="AK166" s="52"/>
      <c r="AL166" s="52"/>
      <c r="AM166" s="52"/>
      <c r="AN166" s="103"/>
      <c r="AO166" s="103" t="s">
        <v>493</v>
      </c>
      <c r="AP166" s="103"/>
      <c r="AQ166" s="103"/>
      <c r="AR166" s="82"/>
    </row>
    <row r="167" spans="2:44" x14ac:dyDescent="0.35">
      <c r="B167" t="s">
        <v>166</v>
      </c>
      <c r="C167" t="s">
        <v>627</v>
      </c>
      <c r="D167" t="s">
        <v>264</v>
      </c>
      <c r="E167" t="s">
        <v>322</v>
      </c>
      <c r="F167" t="s">
        <v>15</v>
      </c>
      <c r="G167" t="s">
        <v>12</v>
      </c>
      <c r="H167" t="s">
        <v>494</v>
      </c>
      <c r="AK167" s="52"/>
      <c r="AL167" s="52"/>
      <c r="AM167" s="52"/>
      <c r="AN167" s="103" t="s">
        <v>494</v>
      </c>
      <c r="AO167" s="103"/>
      <c r="AP167" s="103"/>
      <c r="AQ167" s="103"/>
      <c r="AR167" s="82"/>
    </row>
    <row r="168" spans="2:44" x14ac:dyDescent="0.35">
      <c r="B168" t="s">
        <v>173</v>
      </c>
      <c r="C168" t="s">
        <v>628</v>
      </c>
      <c r="D168" t="s">
        <v>268</v>
      </c>
      <c r="E168" t="s">
        <v>325</v>
      </c>
      <c r="F168" t="s">
        <v>363</v>
      </c>
      <c r="G168" t="s">
        <v>12</v>
      </c>
      <c r="H168" t="s">
        <v>493</v>
      </c>
      <c r="AK168" s="52"/>
      <c r="AL168" s="52"/>
      <c r="AM168" s="52"/>
      <c r="AN168" s="103"/>
      <c r="AO168" s="103" t="s">
        <v>493</v>
      </c>
      <c r="AP168" s="103"/>
      <c r="AQ168" s="103"/>
      <c r="AR168" s="82"/>
    </row>
    <row r="169" spans="2:44" x14ac:dyDescent="0.35">
      <c r="B169" t="s">
        <v>121</v>
      </c>
      <c r="C169" t="s">
        <v>62</v>
      </c>
      <c r="D169" t="s">
        <v>223</v>
      </c>
      <c r="E169" t="s">
        <v>306</v>
      </c>
      <c r="F169" t="s">
        <v>17</v>
      </c>
      <c r="G169" t="s">
        <v>11</v>
      </c>
      <c r="H169" t="s">
        <v>493</v>
      </c>
      <c r="AC169" t="s">
        <v>493</v>
      </c>
      <c r="AK169" s="52"/>
      <c r="AL169" s="52"/>
      <c r="AM169" s="52"/>
      <c r="AN169" s="103"/>
      <c r="AO169" s="103"/>
      <c r="AP169" s="103"/>
      <c r="AQ169" s="103"/>
      <c r="AR169" s="82"/>
    </row>
    <row r="170" spans="2:44" x14ac:dyDescent="0.35">
      <c r="B170" t="s">
        <v>174</v>
      </c>
      <c r="C170" t="s">
        <v>629</v>
      </c>
      <c r="D170" t="s">
        <v>269</v>
      </c>
      <c r="E170" t="s">
        <v>325</v>
      </c>
      <c r="F170" t="s">
        <v>363</v>
      </c>
      <c r="G170" t="s">
        <v>12</v>
      </c>
      <c r="H170" t="s">
        <v>493</v>
      </c>
      <c r="AK170" s="52"/>
      <c r="AL170" s="52"/>
      <c r="AM170" s="52"/>
      <c r="AN170" s="103"/>
      <c r="AO170" s="103" t="s">
        <v>493</v>
      </c>
      <c r="AP170" s="103"/>
      <c r="AQ170" s="103"/>
      <c r="AR170" s="82"/>
    </row>
    <row r="171" spans="2:44" x14ac:dyDescent="0.35">
      <c r="B171" t="s">
        <v>218</v>
      </c>
      <c r="C171" t="s">
        <v>577</v>
      </c>
      <c r="D171" t="s">
        <v>301</v>
      </c>
      <c r="E171" t="s">
        <v>346</v>
      </c>
      <c r="F171" t="s">
        <v>26</v>
      </c>
      <c r="G171" t="s">
        <v>12</v>
      </c>
      <c r="H171" t="s">
        <v>495</v>
      </c>
      <c r="I171" t="s">
        <v>495</v>
      </c>
      <c r="J171" t="s">
        <v>495</v>
      </c>
      <c r="K171" t="s">
        <v>495</v>
      </c>
      <c r="R171" t="s">
        <v>495</v>
      </c>
      <c r="S171" t="s">
        <v>495</v>
      </c>
      <c r="AK171" s="52"/>
      <c r="AL171" s="52"/>
      <c r="AM171" s="52"/>
      <c r="AN171" s="103"/>
      <c r="AO171" s="103"/>
      <c r="AP171" s="103"/>
      <c r="AQ171" s="103"/>
      <c r="AR171" s="82"/>
    </row>
    <row r="172" spans="2:44" x14ac:dyDescent="0.35">
      <c r="B172" t="s">
        <v>187</v>
      </c>
      <c r="C172" t="s">
        <v>579</v>
      </c>
      <c r="D172" t="s">
        <v>277</v>
      </c>
      <c r="E172" t="s">
        <v>330</v>
      </c>
      <c r="F172" t="s">
        <v>15</v>
      </c>
      <c r="G172" t="s">
        <v>12</v>
      </c>
      <c r="H172" t="s">
        <v>494</v>
      </c>
      <c r="W172" t="s">
        <v>494</v>
      </c>
      <c r="AK172" s="52"/>
      <c r="AL172" s="52"/>
      <c r="AM172" s="52"/>
      <c r="AN172" s="103"/>
      <c r="AO172" s="103"/>
      <c r="AP172" s="103"/>
      <c r="AQ172" s="103"/>
      <c r="AR172" s="82"/>
    </row>
    <row r="173" spans="2:44" x14ac:dyDescent="0.35">
      <c r="B173" t="s">
        <v>188</v>
      </c>
      <c r="C173" t="s">
        <v>577</v>
      </c>
      <c r="D173" t="s">
        <v>278</v>
      </c>
      <c r="E173" t="s">
        <v>330</v>
      </c>
      <c r="F173" t="s">
        <v>15</v>
      </c>
      <c r="G173" t="s">
        <v>12</v>
      </c>
      <c r="H173" t="s">
        <v>494</v>
      </c>
      <c r="W173" t="s">
        <v>494</v>
      </c>
      <c r="AK173" s="52"/>
      <c r="AL173" s="52"/>
      <c r="AM173" s="52"/>
      <c r="AN173" s="103"/>
      <c r="AO173" s="103"/>
      <c r="AP173" s="103"/>
      <c r="AQ173" s="103"/>
      <c r="AR173" s="82"/>
    </row>
    <row r="174" spans="2:44" x14ac:dyDescent="0.35">
      <c r="B174" t="s">
        <v>175</v>
      </c>
      <c r="C174" t="s">
        <v>630</v>
      </c>
      <c r="D174" t="s">
        <v>270</v>
      </c>
      <c r="E174" t="s">
        <v>326</v>
      </c>
      <c r="F174" t="s">
        <v>15</v>
      </c>
      <c r="G174" t="s">
        <v>12</v>
      </c>
      <c r="H174" t="s">
        <v>493</v>
      </c>
      <c r="Y174" t="s">
        <v>493</v>
      </c>
      <c r="AK174" s="52"/>
      <c r="AL174" s="52"/>
      <c r="AM174" s="52"/>
      <c r="AN174" s="103"/>
      <c r="AO174" s="103"/>
      <c r="AP174" s="103"/>
      <c r="AQ174" s="103"/>
      <c r="AR174" s="82"/>
    </row>
    <row r="175" spans="2:44" x14ac:dyDescent="0.35">
      <c r="B175" t="s">
        <v>165</v>
      </c>
      <c r="C175" t="s">
        <v>577</v>
      </c>
      <c r="D175" t="s">
        <v>263</v>
      </c>
      <c r="E175" t="s">
        <v>45</v>
      </c>
      <c r="F175" t="s">
        <v>15</v>
      </c>
      <c r="G175" t="s">
        <v>11</v>
      </c>
      <c r="H175" t="s">
        <v>494</v>
      </c>
      <c r="X175" t="s">
        <v>494</v>
      </c>
      <c r="AF175" t="s">
        <v>494</v>
      </c>
      <c r="AJ175" t="s">
        <v>494</v>
      </c>
      <c r="AK175" s="52"/>
      <c r="AL175" s="52"/>
      <c r="AM175" s="52"/>
      <c r="AN175" s="103"/>
      <c r="AO175" s="103"/>
      <c r="AP175" s="103"/>
      <c r="AQ175" s="103"/>
      <c r="AR175" s="82"/>
    </row>
    <row r="176" spans="2:44" x14ac:dyDescent="0.35">
      <c r="B176" t="s">
        <v>157</v>
      </c>
      <c r="C176" t="s">
        <v>594</v>
      </c>
      <c r="D176" t="s">
        <v>255</v>
      </c>
      <c r="E176" t="s">
        <v>47</v>
      </c>
      <c r="F176" t="s">
        <v>15</v>
      </c>
      <c r="G176" t="s">
        <v>12</v>
      </c>
      <c r="H176" t="s">
        <v>494</v>
      </c>
      <c r="W176" t="s">
        <v>494</v>
      </c>
      <c r="AK176" s="52"/>
      <c r="AL176" s="52"/>
      <c r="AM176" s="52"/>
      <c r="AN176" s="103"/>
      <c r="AO176" s="103"/>
      <c r="AP176" s="103"/>
      <c r="AQ176" s="103"/>
      <c r="AR176" s="82"/>
    </row>
    <row r="177" spans="2:44" x14ac:dyDescent="0.35">
      <c r="B177" t="s">
        <v>135</v>
      </c>
      <c r="C177" t="s">
        <v>577</v>
      </c>
      <c r="D177" t="s">
        <v>638</v>
      </c>
      <c r="E177" t="s">
        <v>39</v>
      </c>
      <c r="F177" t="s">
        <v>26</v>
      </c>
      <c r="G177" t="s">
        <v>12</v>
      </c>
      <c r="H177" t="s">
        <v>493</v>
      </c>
      <c r="L177" t="s">
        <v>493</v>
      </c>
      <c r="M177" t="s">
        <v>493</v>
      </c>
      <c r="AK177" s="52"/>
      <c r="AL177" s="52"/>
      <c r="AM177" s="52"/>
      <c r="AN177" s="103"/>
      <c r="AO177" s="103"/>
      <c r="AP177" s="103"/>
      <c r="AQ177" s="103"/>
      <c r="AR177" s="82"/>
    </row>
    <row r="178" spans="2:44" x14ac:dyDescent="0.35">
      <c r="B178" t="s">
        <v>189</v>
      </c>
      <c r="C178" t="s">
        <v>609</v>
      </c>
      <c r="D178" t="s">
        <v>279</v>
      </c>
      <c r="E178" t="s">
        <v>330</v>
      </c>
      <c r="F178" t="s">
        <v>15</v>
      </c>
      <c r="G178" t="s">
        <v>12</v>
      </c>
      <c r="H178" t="s">
        <v>494</v>
      </c>
      <c r="W178" t="s">
        <v>494</v>
      </c>
      <c r="AK178" s="52"/>
      <c r="AL178" s="52"/>
      <c r="AM178" s="52"/>
      <c r="AN178" s="103"/>
      <c r="AO178" s="103"/>
      <c r="AP178" s="103"/>
      <c r="AQ178" s="103"/>
      <c r="AR178" s="82"/>
    </row>
    <row r="179" spans="2:44" x14ac:dyDescent="0.35">
      <c r="B179" t="s">
        <v>148</v>
      </c>
      <c r="C179" t="s">
        <v>577</v>
      </c>
      <c r="D179" t="s">
        <v>246</v>
      </c>
      <c r="E179" t="s">
        <v>46</v>
      </c>
      <c r="F179" t="s">
        <v>15</v>
      </c>
      <c r="G179" t="s">
        <v>12</v>
      </c>
      <c r="H179" t="s">
        <v>494</v>
      </c>
      <c r="W179" t="s">
        <v>494</v>
      </c>
      <c r="AK179" s="52"/>
      <c r="AL179" s="52"/>
      <c r="AM179" s="52"/>
      <c r="AN179" s="103"/>
      <c r="AO179" s="103"/>
      <c r="AP179" s="103"/>
      <c r="AQ179" s="103"/>
      <c r="AR179" s="82"/>
    </row>
    <row r="180" spans="2:44" x14ac:dyDescent="0.35">
      <c r="B180" t="s">
        <v>143</v>
      </c>
      <c r="C180" t="s">
        <v>62</v>
      </c>
      <c r="D180" t="s">
        <v>241</v>
      </c>
      <c r="E180" t="s">
        <v>316</v>
      </c>
      <c r="F180" t="s">
        <v>15</v>
      </c>
      <c r="G180" t="s">
        <v>11</v>
      </c>
      <c r="H180" t="s">
        <v>494</v>
      </c>
      <c r="W180" t="s">
        <v>494</v>
      </c>
      <c r="X180" t="s">
        <v>494</v>
      </c>
      <c r="AF180" t="s">
        <v>494</v>
      </c>
      <c r="AJ180" t="s">
        <v>494</v>
      </c>
      <c r="AK180" s="52"/>
      <c r="AL180" s="52"/>
      <c r="AM180" s="52"/>
      <c r="AN180" s="103"/>
      <c r="AO180" s="103"/>
      <c r="AP180" s="103"/>
      <c r="AQ180" s="103"/>
      <c r="AR180" s="82"/>
    </row>
    <row r="181" spans="2:44" x14ac:dyDescent="0.35">
      <c r="B181" t="s">
        <v>159</v>
      </c>
      <c r="C181" t="s">
        <v>592</v>
      </c>
      <c r="D181" t="s">
        <v>257</v>
      </c>
      <c r="E181" t="s">
        <v>320</v>
      </c>
      <c r="F181" t="s">
        <v>15</v>
      </c>
      <c r="G181" t="s">
        <v>12</v>
      </c>
      <c r="H181" t="s">
        <v>494</v>
      </c>
      <c r="AF181" t="s">
        <v>494</v>
      </c>
      <c r="AK181" s="52"/>
      <c r="AL181" s="52" t="s">
        <v>494</v>
      </c>
      <c r="AM181" s="52"/>
      <c r="AN181" s="103"/>
      <c r="AO181" s="103"/>
      <c r="AP181" s="103"/>
      <c r="AQ181" s="103"/>
      <c r="AR181" s="82"/>
    </row>
    <row r="182" spans="2:44" x14ac:dyDescent="0.35">
      <c r="B182" t="s">
        <v>149</v>
      </c>
      <c r="C182" t="s">
        <v>621</v>
      </c>
      <c r="D182" t="s">
        <v>247</v>
      </c>
      <c r="E182" t="s">
        <v>46</v>
      </c>
      <c r="F182" t="s">
        <v>15</v>
      </c>
      <c r="G182" t="s">
        <v>12</v>
      </c>
      <c r="H182" t="s">
        <v>494</v>
      </c>
      <c r="AJ182" t="s">
        <v>494</v>
      </c>
      <c r="AK182" s="52"/>
      <c r="AL182" s="52"/>
      <c r="AM182" s="52" t="s">
        <v>494</v>
      </c>
      <c r="AN182" s="103"/>
      <c r="AO182" s="103"/>
      <c r="AP182" s="103"/>
      <c r="AQ182" s="103"/>
      <c r="AR182" s="82"/>
    </row>
    <row r="183" spans="2:44" x14ac:dyDescent="0.35">
      <c r="B183" t="s">
        <v>190</v>
      </c>
      <c r="C183" t="s">
        <v>615</v>
      </c>
      <c r="D183" t="s">
        <v>280</v>
      </c>
      <c r="E183" t="s">
        <v>330</v>
      </c>
      <c r="F183" t="s">
        <v>15</v>
      </c>
      <c r="G183" t="s">
        <v>12</v>
      </c>
      <c r="H183" t="s">
        <v>494</v>
      </c>
      <c r="AK183" s="103"/>
      <c r="AL183" s="103" t="s">
        <v>494</v>
      </c>
      <c r="AM183" s="103"/>
      <c r="AN183" s="103"/>
      <c r="AO183" s="103"/>
      <c r="AP183" s="103"/>
      <c r="AQ183" s="103"/>
      <c r="AR183" s="82"/>
    </row>
  </sheetData>
  <mergeCells count="1">
    <mergeCell ref="B6:C7"/>
  </mergeCells>
  <conditionalFormatting sqref="B12">
    <cfRule type="duplicateValues" dxfId="1" priority="2"/>
  </conditionalFormatting>
  <conditionalFormatting sqref="B13:B183">
    <cfRule type="duplicateValues" dxfId="0" priority="1"/>
  </conditionalFormatting>
  <pageMargins left="0.70866141732283472" right="0.70866141732283472" top="0.74803149606299213" bottom="0.74803149606299213" header="0.31496062992125984" footer="0.31496062992125984"/>
  <pageSetup paperSize="9" scale="29" orientation="landscape"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H22"/>
  <sheetViews>
    <sheetView showGridLines="0" topLeftCell="A6" zoomScale="84" workbookViewId="0">
      <selection activeCell="E34" sqref="E34"/>
    </sheetView>
  </sheetViews>
  <sheetFormatPr defaultRowHeight="14.5" x14ac:dyDescent="0.35"/>
  <cols>
    <col min="2" max="2" width="20.54296875" customWidth="1"/>
    <col min="3" max="3" width="16.54296875" customWidth="1"/>
    <col min="4" max="4" width="38.54296875" customWidth="1"/>
    <col min="5" max="5" width="44.81640625" customWidth="1"/>
    <col min="6" max="6" width="41.81640625" customWidth="1"/>
    <col min="7" max="7" width="20.1796875" customWidth="1"/>
    <col min="8" max="8" width="15.1796875" customWidth="1"/>
  </cols>
  <sheetData>
    <row r="2" spans="2:8" x14ac:dyDescent="0.35">
      <c r="D2" s="52"/>
      <c r="E2" s="52"/>
      <c r="F2" s="52"/>
    </row>
    <row r="3" spans="2:8" x14ac:dyDescent="0.35">
      <c r="D3" s="52"/>
      <c r="E3" s="52"/>
      <c r="F3" s="52"/>
    </row>
    <row r="6" spans="2:8" ht="15" customHeight="1" x14ac:dyDescent="0.35">
      <c r="B6" s="119" t="s">
        <v>55</v>
      </c>
      <c r="C6" s="119"/>
    </row>
    <row r="7" spans="2:8" x14ac:dyDescent="0.35">
      <c r="B7" s="119"/>
      <c r="C7" s="119"/>
    </row>
    <row r="11" spans="2:8" x14ac:dyDescent="0.35">
      <c r="B11" s="61" t="s">
        <v>536</v>
      </c>
    </row>
    <row r="12" spans="2:8" x14ac:dyDescent="0.35">
      <c r="B12" s="56"/>
    </row>
    <row r="13" spans="2:8" x14ac:dyDescent="0.35">
      <c r="B13" t="s">
        <v>18</v>
      </c>
      <c r="C13" t="s">
        <v>19</v>
      </c>
      <c r="D13" t="s">
        <v>20</v>
      </c>
      <c r="E13" t="s">
        <v>21</v>
      </c>
      <c r="F13" t="s">
        <v>22</v>
      </c>
      <c r="G13" t="s">
        <v>23</v>
      </c>
      <c r="H13" t="s">
        <v>531</v>
      </c>
    </row>
    <row r="14" spans="2:8" x14ac:dyDescent="0.35">
      <c r="B14" s="52" t="s">
        <v>97</v>
      </c>
      <c r="C14" s="52" t="s">
        <v>110</v>
      </c>
      <c r="D14" s="52" t="s">
        <v>115</v>
      </c>
      <c r="E14" s="52" t="s">
        <v>105</v>
      </c>
      <c r="F14" s="52" t="s">
        <v>16</v>
      </c>
      <c r="G14" s="52" t="s">
        <v>11</v>
      </c>
      <c r="H14" s="81" t="s">
        <v>495</v>
      </c>
    </row>
    <row r="15" spans="2:8" x14ac:dyDescent="0.35">
      <c r="B15" s="52" t="s">
        <v>96</v>
      </c>
      <c r="C15" s="52" t="s">
        <v>35</v>
      </c>
      <c r="D15" s="52" t="s">
        <v>114</v>
      </c>
      <c r="E15" s="52" t="s">
        <v>52</v>
      </c>
      <c r="F15" s="52" t="s">
        <v>16</v>
      </c>
      <c r="G15" s="52" t="s">
        <v>11</v>
      </c>
      <c r="H15" s="81" t="s">
        <v>495</v>
      </c>
    </row>
    <row r="16" spans="2:8" x14ac:dyDescent="0.35">
      <c r="B16" s="52" t="s">
        <v>98</v>
      </c>
      <c r="C16" s="52" t="s">
        <v>111</v>
      </c>
      <c r="D16" s="52" t="s">
        <v>116</v>
      </c>
      <c r="E16" s="52" t="s">
        <v>105</v>
      </c>
      <c r="F16" s="52" t="s">
        <v>109</v>
      </c>
      <c r="G16" s="52" t="s">
        <v>11</v>
      </c>
      <c r="H16" s="81" t="s">
        <v>495</v>
      </c>
    </row>
    <row r="17" spans="2:8" x14ac:dyDescent="0.35">
      <c r="B17" s="52" t="s">
        <v>99</v>
      </c>
      <c r="C17" s="52" t="s">
        <v>50</v>
      </c>
      <c r="D17" s="52" t="s">
        <v>51</v>
      </c>
      <c r="E17" s="52" t="s">
        <v>106</v>
      </c>
      <c r="F17" s="52" t="s">
        <v>16</v>
      </c>
      <c r="G17" s="52" t="s">
        <v>11</v>
      </c>
      <c r="H17" s="81" t="s">
        <v>495</v>
      </c>
    </row>
    <row r="18" spans="2:8" x14ac:dyDescent="0.35">
      <c r="B18" s="52" t="s">
        <v>101</v>
      </c>
      <c r="C18" s="52" t="s">
        <v>24</v>
      </c>
      <c r="D18" s="52" t="s">
        <v>118</v>
      </c>
      <c r="E18" s="52" t="s">
        <v>53</v>
      </c>
      <c r="F18" s="52" t="s">
        <v>109</v>
      </c>
      <c r="G18" s="52" t="s">
        <v>11</v>
      </c>
      <c r="H18" s="81" t="s">
        <v>495</v>
      </c>
    </row>
    <row r="19" spans="2:8" x14ac:dyDescent="0.35">
      <c r="B19" s="52" t="s">
        <v>95</v>
      </c>
      <c r="C19" s="52" t="s">
        <v>24</v>
      </c>
      <c r="D19" s="52" t="s">
        <v>113</v>
      </c>
      <c r="E19" s="52" t="s">
        <v>104</v>
      </c>
      <c r="F19" s="52" t="s">
        <v>109</v>
      </c>
      <c r="G19" s="52" t="s">
        <v>11</v>
      </c>
      <c r="H19" s="81" t="s">
        <v>494</v>
      </c>
    </row>
    <row r="20" spans="2:8" x14ac:dyDescent="0.35">
      <c r="B20" s="52" t="s">
        <v>94</v>
      </c>
      <c r="C20" s="52" t="s">
        <v>24</v>
      </c>
      <c r="D20" s="52" t="s">
        <v>112</v>
      </c>
      <c r="E20" s="52" t="s">
        <v>103</v>
      </c>
      <c r="F20" s="52" t="s">
        <v>108</v>
      </c>
      <c r="G20" s="52" t="s">
        <v>12</v>
      </c>
      <c r="H20" s="81" t="s">
        <v>496</v>
      </c>
    </row>
    <row r="21" spans="2:8" x14ac:dyDescent="0.35">
      <c r="B21" s="52" t="s">
        <v>102</v>
      </c>
      <c r="C21" s="52" t="s">
        <v>24</v>
      </c>
      <c r="D21" s="52" t="s">
        <v>119</v>
      </c>
      <c r="E21" s="52" t="s">
        <v>107</v>
      </c>
      <c r="F21" s="52" t="s">
        <v>108</v>
      </c>
      <c r="G21" s="52" t="s">
        <v>11</v>
      </c>
      <c r="H21" s="81" t="s">
        <v>494</v>
      </c>
    </row>
    <row r="22" spans="2:8" x14ac:dyDescent="0.35">
      <c r="B22" s="52" t="s">
        <v>100</v>
      </c>
      <c r="C22" s="52" t="s">
        <v>34</v>
      </c>
      <c r="D22" s="52" t="s">
        <v>117</v>
      </c>
      <c r="E22" s="52" t="s">
        <v>53</v>
      </c>
      <c r="F22" s="52" t="s">
        <v>16</v>
      </c>
      <c r="G22" s="52" t="s">
        <v>11</v>
      </c>
      <c r="H22" s="81" t="s">
        <v>495</v>
      </c>
    </row>
  </sheetData>
  <mergeCells count="1">
    <mergeCell ref="B6:C7"/>
  </mergeCells>
  <pageMargins left="0.70866141732283472" right="0.70866141732283472" top="0.74803149606299213" bottom="0.74803149606299213" header="0.31496062992125984" footer="0.31496062992125984"/>
  <pageSetup paperSize="9" scale="65" orientation="landscape"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H27"/>
  <sheetViews>
    <sheetView showGridLines="0" topLeftCell="A12" zoomScale="89" workbookViewId="0">
      <selection activeCell="F8" sqref="F8"/>
    </sheetView>
  </sheetViews>
  <sheetFormatPr defaultRowHeight="14.5" x14ac:dyDescent="0.35"/>
  <cols>
    <col min="2" max="2" width="20.54296875" customWidth="1"/>
    <col min="3" max="3" width="19.81640625" customWidth="1"/>
    <col min="4" max="4" width="58.54296875" bestFit="1" customWidth="1"/>
    <col min="5" max="5" width="34.54296875" customWidth="1"/>
    <col min="6" max="6" width="23.54296875" customWidth="1"/>
    <col min="7" max="7" width="20.1796875" customWidth="1"/>
    <col min="8" max="8" width="14.453125" customWidth="1"/>
  </cols>
  <sheetData>
    <row r="2" spans="2:8" x14ac:dyDescent="0.35">
      <c r="D2" s="52"/>
      <c r="E2" s="52"/>
      <c r="F2" s="52"/>
    </row>
    <row r="3" spans="2:8" x14ac:dyDescent="0.35">
      <c r="D3" s="52"/>
      <c r="E3" s="52"/>
      <c r="F3" s="52"/>
    </row>
    <row r="6" spans="2:8" ht="15" customHeight="1" x14ac:dyDescent="0.35">
      <c r="B6" s="119" t="s">
        <v>55</v>
      </c>
      <c r="C6" s="119"/>
    </row>
    <row r="7" spans="2:8" x14ac:dyDescent="0.35">
      <c r="B7" s="119"/>
      <c r="C7" s="119"/>
    </row>
    <row r="11" spans="2:8" x14ac:dyDescent="0.35">
      <c r="B11" s="61" t="s">
        <v>537</v>
      </c>
    </row>
    <row r="12" spans="2:8" x14ac:dyDescent="0.35">
      <c r="B12" s="56"/>
    </row>
    <row r="13" spans="2:8" x14ac:dyDescent="0.35">
      <c r="B13" t="s">
        <v>18</v>
      </c>
      <c r="C13" t="s">
        <v>19</v>
      </c>
      <c r="D13" t="s">
        <v>20</v>
      </c>
      <c r="E13" t="s">
        <v>21</v>
      </c>
      <c r="F13" t="s">
        <v>22</v>
      </c>
      <c r="G13" t="s">
        <v>23</v>
      </c>
      <c r="H13" t="s">
        <v>531</v>
      </c>
    </row>
    <row r="14" spans="2:8" x14ac:dyDescent="0.35">
      <c r="B14" s="52" t="s">
        <v>66</v>
      </c>
      <c r="C14" s="52" t="s">
        <v>24</v>
      </c>
      <c r="D14" s="52" t="s">
        <v>63</v>
      </c>
      <c r="E14" s="52" t="s">
        <v>62</v>
      </c>
      <c r="F14" s="52" t="s">
        <v>26</v>
      </c>
      <c r="G14" s="52" t="s">
        <v>59</v>
      </c>
      <c r="H14" s="82" t="s">
        <v>493</v>
      </c>
    </row>
    <row r="15" spans="2:8" x14ac:dyDescent="0.35">
      <c r="B15" s="52" t="s">
        <v>76</v>
      </c>
      <c r="C15" s="52" t="s">
        <v>358</v>
      </c>
      <c r="D15" s="52" t="s">
        <v>91</v>
      </c>
      <c r="E15" s="52" t="s">
        <v>81</v>
      </c>
      <c r="F15" s="52" t="s">
        <v>15</v>
      </c>
      <c r="G15" s="52" t="s">
        <v>59</v>
      </c>
      <c r="H15" s="82" t="s">
        <v>494</v>
      </c>
    </row>
    <row r="16" spans="2:8" x14ac:dyDescent="0.35">
      <c r="B16" s="52" t="s">
        <v>77</v>
      </c>
      <c r="C16" s="52" t="s">
        <v>44</v>
      </c>
      <c r="D16" s="52" t="s">
        <v>92</v>
      </c>
      <c r="E16" s="52" t="s">
        <v>82</v>
      </c>
      <c r="F16" s="52" t="s">
        <v>15</v>
      </c>
      <c r="G16" s="52" t="s">
        <v>59</v>
      </c>
      <c r="H16" s="82" t="s">
        <v>494</v>
      </c>
    </row>
    <row r="17" spans="2:8" x14ac:dyDescent="0.35">
      <c r="B17" s="52" t="s">
        <v>73</v>
      </c>
      <c r="C17" s="52" t="s">
        <v>24</v>
      </c>
      <c r="D17" s="52" t="s">
        <v>88</v>
      </c>
      <c r="E17" s="52" t="s">
        <v>93</v>
      </c>
      <c r="F17" s="52" t="s">
        <v>26</v>
      </c>
      <c r="G17" s="52" t="s">
        <v>59</v>
      </c>
      <c r="H17" s="82" t="s">
        <v>494</v>
      </c>
    </row>
    <row r="18" spans="2:8" x14ac:dyDescent="0.35">
      <c r="B18" s="52" t="s">
        <v>74</v>
      </c>
      <c r="C18" s="52" t="s">
        <v>357</v>
      </c>
      <c r="D18" s="52" t="s">
        <v>89</v>
      </c>
      <c r="E18" s="52" t="s">
        <v>64</v>
      </c>
      <c r="F18" s="52" t="s">
        <v>15</v>
      </c>
      <c r="G18" s="52" t="s">
        <v>59</v>
      </c>
      <c r="H18" s="82" t="s">
        <v>494</v>
      </c>
    </row>
    <row r="19" spans="2:8" x14ac:dyDescent="0.35">
      <c r="B19" s="52" t="s">
        <v>71</v>
      </c>
      <c r="C19" s="52" t="s">
        <v>355</v>
      </c>
      <c r="D19" s="52" t="s">
        <v>87</v>
      </c>
      <c r="E19" s="52" t="s">
        <v>80</v>
      </c>
      <c r="F19" s="52" t="s">
        <v>26</v>
      </c>
      <c r="G19" s="52" t="s">
        <v>59</v>
      </c>
      <c r="H19" s="82" t="s">
        <v>494</v>
      </c>
    </row>
    <row r="20" spans="2:8" x14ac:dyDescent="0.35">
      <c r="B20" s="52" t="s">
        <v>72</v>
      </c>
      <c r="C20" s="52" t="s">
        <v>356</v>
      </c>
      <c r="D20" s="52" t="s">
        <v>61</v>
      </c>
      <c r="E20" s="52" t="s">
        <v>60</v>
      </c>
      <c r="F20" s="52" t="s">
        <v>26</v>
      </c>
      <c r="G20" s="52" t="s">
        <v>59</v>
      </c>
      <c r="H20" s="82" t="s">
        <v>494</v>
      </c>
    </row>
    <row r="21" spans="2:8" x14ac:dyDescent="0.35">
      <c r="B21" s="52" t="s">
        <v>67</v>
      </c>
      <c r="C21" s="52" t="s">
        <v>353</v>
      </c>
      <c r="D21" s="52" t="s">
        <v>83</v>
      </c>
      <c r="E21" s="52" t="s">
        <v>78</v>
      </c>
      <c r="F21" s="52" t="s">
        <v>26</v>
      </c>
      <c r="G21" s="52" t="s">
        <v>59</v>
      </c>
      <c r="H21" s="82" t="s">
        <v>494</v>
      </c>
    </row>
    <row r="22" spans="2:8" x14ac:dyDescent="0.35">
      <c r="B22" s="52" t="s">
        <v>75</v>
      </c>
      <c r="C22" s="52" t="s">
        <v>353</v>
      </c>
      <c r="D22" s="52" t="s">
        <v>90</v>
      </c>
      <c r="E22" s="52" t="s">
        <v>78</v>
      </c>
      <c r="F22" s="52" t="s">
        <v>15</v>
      </c>
      <c r="G22" s="52" t="s">
        <v>59</v>
      </c>
      <c r="H22" s="82" t="s">
        <v>494</v>
      </c>
    </row>
    <row r="23" spans="2:8" x14ac:dyDescent="0.35">
      <c r="B23" s="52" t="s">
        <v>68</v>
      </c>
      <c r="C23" s="52" t="s">
        <v>354</v>
      </c>
      <c r="D23" s="52" t="s">
        <v>84</v>
      </c>
      <c r="E23" s="52" t="s">
        <v>79</v>
      </c>
      <c r="F23" s="52" t="s">
        <v>26</v>
      </c>
      <c r="G23" s="52" t="s">
        <v>59</v>
      </c>
      <c r="H23" s="82" t="s">
        <v>494</v>
      </c>
    </row>
    <row r="24" spans="2:8" x14ac:dyDescent="0.35">
      <c r="B24" s="52" t="s">
        <v>69</v>
      </c>
      <c r="C24" s="52" t="s">
        <v>354</v>
      </c>
      <c r="D24" s="52" t="s">
        <v>85</v>
      </c>
      <c r="E24" s="52" t="s">
        <v>79</v>
      </c>
      <c r="F24" s="52" t="s">
        <v>26</v>
      </c>
      <c r="G24" s="52" t="s">
        <v>59</v>
      </c>
      <c r="H24" s="82" t="s">
        <v>494</v>
      </c>
    </row>
    <row r="25" spans="2:8" x14ac:dyDescent="0.35">
      <c r="B25" s="52" t="s">
        <v>70</v>
      </c>
      <c r="C25" s="52" t="s">
        <v>354</v>
      </c>
      <c r="D25" s="52" t="s">
        <v>86</v>
      </c>
      <c r="E25" s="52" t="s">
        <v>79</v>
      </c>
      <c r="F25" s="52" t="s">
        <v>26</v>
      </c>
      <c r="G25" s="52" t="s">
        <v>59</v>
      </c>
      <c r="H25" s="82" t="s">
        <v>494</v>
      </c>
    </row>
    <row r="26" spans="2:8" x14ac:dyDescent="0.35">
      <c r="B26" s="52"/>
      <c r="C26" s="52"/>
      <c r="D26" s="52"/>
      <c r="E26" s="52"/>
      <c r="F26" s="52"/>
      <c r="G26" s="52"/>
    </row>
    <row r="27" spans="2:8" x14ac:dyDescent="0.35">
      <c r="B27" s="55" t="s">
        <v>362</v>
      </c>
    </row>
  </sheetData>
  <mergeCells count="1">
    <mergeCell ref="B6:C7"/>
  </mergeCells>
  <pageMargins left="0.70866141732283472" right="0.70866141732283472" top="0.74803149606299213" bottom="0.74803149606299213" header="0.31496062992125984" footer="0.31496062992125984"/>
  <pageSetup paperSize="9" scale="67" orientation="landscape"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5DFF9-60CB-4DCA-88A1-71A3EC7892F1}">
  <sheetPr>
    <pageSetUpPr fitToPage="1"/>
  </sheetPr>
  <dimension ref="B2:S39"/>
  <sheetViews>
    <sheetView showGridLines="0" zoomScale="80" zoomScaleNormal="80" workbookViewId="0">
      <selection activeCell="R24" sqref="R24:R27"/>
    </sheetView>
  </sheetViews>
  <sheetFormatPr defaultRowHeight="14.5" x14ac:dyDescent="0.35"/>
  <cols>
    <col min="2" max="2" width="28.453125" customWidth="1"/>
    <col min="3" max="3" width="33.1796875" customWidth="1"/>
  </cols>
  <sheetData>
    <row r="2" spans="2:19" ht="15" customHeight="1" x14ac:dyDescent="0.35">
      <c r="B2" s="51"/>
      <c r="C2" s="51"/>
      <c r="D2" s="51"/>
      <c r="E2" s="51"/>
      <c r="F2" s="51"/>
    </row>
    <row r="3" spans="2:19" x14ac:dyDescent="0.35">
      <c r="B3" s="51"/>
      <c r="C3" s="51"/>
      <c r="D3" s="51"/>
      <c r="E3" s="51"/>
      <c r="F3" s="51"/>
    </row>
    <row r="4" spans="2:19" x14ac:dyDescent="0.35">
      <c r="B4" s="51"/>
      <c r="C4" s="51"/>
      <c r="D4" s="51"/>
      <c r="E4" s="51"/>
      <c r="F4" s="51"/>
    </row>
    <row r="5" spans="2:19" ht="44.5" customHeight="1" x14ac:dyDescent="0.4">
      <c r="B5" s="120" t="s">
        <v>65</v>
      </c>
      <c r="C5" s="120"/>
      <c r="D5" s="120"/>
      <c r="E5" s="120"/>
      <c r="F5" s="50"/>
      <c r="G5" s="50"/>
      <c r="H5" s="50"/>
      <c r="I5" s="50"/>
      <c r="J5" s="50"/>
      <c r="K5" s="50"/>
      <c r="L5" s="50"/>
      <c r="M5" s="121"/>
      <c r="N5" s="121"/>
      <c r="O5" s="121"/>
      <c r="P5" s="121"/>
      <c r="Q5" s="121"/>
      <c r="R5" s="121"/>
      <c r="S5" s="121"/>
    </row>
    <row r="6" spans="2:19" ht="9.75" customHeight="1" x14ac:dyDescent="0.35">
      <c r="B6" s="54"/>
      <c r="C6" s="54"/>
      <c r="D6" s="54"/>
      <c r="E6" s="54"/>
      <c r="F6" s="54"/>
      <c r="G6" s="54"/>
      <c r="H6" s="54"/>
      <c r="I6" s="54"/>
      <c r="J6" s="54"/>
      <c r="K6" s="54"/>
      <c r="L6" s="54"/>
      <c r="M6" s="54"/>
      <c r="N6" s="54"/>
      <c r="O6" s="54"/>
      <c r="P6" s="54"/>
      <c r="Q6" s="54"/>
      <c r="R6" s="54"/>
      <c r="S6" s="54"/>
    </row>
    <row r="7" spans="2:19" ht="15" thickBot="1" x14ac:dyDescent="0.4">
      <c r="B7" s="37"/>
      <c r="C7" s="37"/>
      <c r="D7" s="37">
        <v>2009</v>
      </c>
      <c r="E7" s="37">
        <v>2010</v>
      </c>
      <c r="F7" s="37">
        <v>2011</v>
      </c>
      <c r="G7" s="37">
        <v>2012</v>
      </c>
      <c r="H7" s="37">
        <v>2013</v>
      </c>
      <c r="I7" s="37">
        <v>2014</v>
      </c>
      <c r="J7" s="37">
        <v>2015</v>
      </c>
      <c r="K7" s="37">
        <v>2016</v>
      </c>
      <c r="L7" s="37">
        <v>2017</v>
      </c>
      <c r="M7" s="37">
        <v>2018</v>
      </c>
      <c r="N7" s="37">
        <v>2019</v>
      </c>
      <c r="O7" s="37">
        <v>2020</v>
      </c>
      <c r="P7" s="37">
        <v>2021</v>
      </c>
      <c r="Q7" s="37">
        <v>2022</v>
      </c>
      <c r="R7" s="37">
        <v>2023</v>
      </c>
      <c r="S7" s="37">
        <v>2024</v>
      </c>
    </row>
    <row r="8" spans="2:19" x14ac:dyDescent="0.35">
      <c r="B8" s="38" t="s">
        <v>10</v>
      </c>
      <c r="C8" s="38" t="s">
        <v>13</v>
      </c>
      <c r="D8" s="38">
        <v>506</v>
      </c>
      <c r="E8" s="38">
        <v>686</v>
      </c>
      <c r="F8" s="38">
        <v>788</v>
      </c>
      <c r="G8" s="38">
        <v>390</v>
      </c>
      <c r="H8" s="38">
        <v>417</v>
      </c>
      <c r="I8" s="38">
        <v>377</v>
      </c>
      <c r="J8" s="38">
        <v>270</v>
      </c>
      <c r="K8" s="38">
        <v>283</v>
      </c>
      <c r="L8" s="38">
        <v>241</v>
      </c>
      <c r="M8" s="38">
        <v>315</v>
      </c>
      <c r="N8" s="38">
        <v>206</v>
      </c>
      <c r="O8" s="38">
        <v>192</v>
      </c>
      <c r="P8" s="38">
        <v>189</v>
      </c>
      <c r="Q8" s="38">
        <v>203</v>
      </c>
      <c r="R8" s="38">
        <v>94</v>
      </c>
      <c r="S8" s="104">
        <v>171</v>
      </c>
    </row>
    <row r="9" spans="2:19" x14ac:dyDescent="0.35">
      <c r="B9" s="40"/>
      <c r="C9" s="40" t="s">
        <v>56</v>
      </c>
      <c r="D9" s="40">
        <v>201</v>
      </c>
      <c r="E9" s="40">
        <v>266</v>
      </c>
      <c r="F9" s="40">
        <v>299</v>
      </c>
      <c r="G9" s="40">
        <v>185</v>
      </c>
      <c r="H9" s="40">
        <v>195</v>
      </c>
      <c r="I9" s="40">
        <v>137</v>
      </c>
      <c r="J9" s="40">
        <v>105</v>
      </c>
      <c r="K9" s="40">
        <v>123</v>
      </c>
      <c r="L9" s="40">
        <v>65</v>
      </c>
      <c r="M9" s="40">
        <v>64</v>
      </c>
      <c r="N9" s="40">
        <v>51</v>
      </c>
      <c r="O9" s="40">
        <v>48</v>
      </c>
      <c r="P9" s="40">
        <v>71</v>
      </c>
      <c r="Q9" s="40">
        <v>51</v>
      </c>
      <c r="R9" s="40">
        <v>39</v>
      </c>
      <c r="S9" s="40">
        <v>28</v>
      </c>
    </row>
    <row r="10" spans="2:19" x14ac:dyDescent="0.35">
      <c r="B10" s="40"/>
      <c r="C10" s="40" t="s">
        <v>349</v>
      </c>
      <c r="D10" s="40">
        <v>18</v>
      </c>
      <c r="E10" s="40">
        <v>9</v>
      </c>
      <c r="F10" s="40">
        <v>16</v>
      </c>
      <c r="G10" s="40">
        <v>15</v>
      </c>
      <c r="H10" s="40">
        <v>12</v>
      </c>
      <c r="I10" s="40">
        <v>6</v>
      </c>
      <c r="J10" s="40">
        <v>10</v>
      </c>
      <c r="K10" s="40">
        <v>11</v>
      </c>
      <c r="L10" s="40">
        <v>4</v>
      </c>
      <c r="M10" s="40">
        <v>2</v>
      </c>
      <c r="N10" s="40">
        <v>2</v>
      </c>
      <c r="O10" s="40"/>
      <c r="P10" s="40"/>
      <c r="Q10" s="40">
        <v>4</v>
      </c>
      <c r="R10" s="40"/>
      <c r="S10" s="40">
        <v>3</v>
      </c>
    </row>
    <row r="11" spans="2:19" x14ac:dyDescent="0.35">
      <c r="B11" s="40"/>
      <c r="C11" s="40" t="s">
        <v>15</v>
      </c>
      <c r="D11" s="40">
        <v>280</v>
      </c>
      <c r="E11" s="40">
        <v>400</v>
      </c>
      <c r="F11" s="40">
        <v>464</v>
      </c>
      <c r="G11" s="40">
        <v>180</v>
      </c>
      <c r="H11" s="40">
        <v>171</v>
      </c>
      <c r="I11" s="40">
        <v>135</v>
      </c>
      <c r="J11" s="40">
        <v>106</v>
      </c>
      <c r="K11" s="40">
        <v>113</v>
      </c>
      <c r="L11" s="40">
        <v>143</v>
      </c>
      <c r="M11" s="40">
        <v>154</v>
      </c>
      <c r="N11" s="40">
        <v>119</v>
      </c>
      <c r="O11" s="40">
        <v>113</v>
      </c>
      <c r="P11" s="40">
        <v>104</v>
      </c>
      <c r="Q11" s="40">
        <v>90</v>
      </c>
      <c r="R11" s="40">
        <v>34</v>
      </c>
      <c r="S11" s="40">
        <v>48</v>
      </c>
    </row>
    <row r="12" spans="2:19" x14ac:dyDescent="0.35">
      <c r="B12" s="40"/>
      <c r="C12" s="40" t="s">
        <v>17</v>
      </c>
      <c r="D12" s="40">
        <v>7</v>
      </c>
      <c r="E12" s="40">
        <v>11</v>
      </c>
      <c r="F12" s="40">
        <v>9</v>
      </c>
      <c r="G12" s="40">
        <v>10</v>
      </c>
      <c r="H12" s="40">
        <v>4</v>
      </c>
      <c r="I12" s="40">
        <v>5</v>
      </c>
      <c r="J12" s="40">
        <v>14</v>
      </c>
      <c r="K12" s="40">
        <v>6</v>
      </c>
      <c r="L12" s="40">
        <v>3</v>
      </c>
      <c r="M12" s="40">
        <v>3</v>
      </c>
      <c r="N12" s="40">
        <v>2</v>
      </c>
      <c r="O12" s="40">
        <v>2</v>
      </c>
      <c r="P12" s="40">
        <v>5</v>
      </c>
      <c r="Q12" s="40">
        <v>2</v>
      </c>
      <c r="R12" s="40">
        <v>1</v>
      </c>
      <c r="S12" s="40">
        <v>4</v>
      </c>
    </row>
    <row r="13" spans="2:19" x14ac:dyDescent="0.35">
      <c r="B13" s="40"/>
      <c r="C13" s="40" t="s">
        <v>363</v>
      </c>
      <c r="D13" s="40"/>
      <c r="E13" s="40"/>
      <c r="F13" s="40"/>
      <c r="G13" s="40"/>
      <c r="H13" s="40">
        <v>35</v>
      </c>
      <c r="I13" s="40">
        <v>94</v>
      </c>
      <c r="J13" s="40">
        <v>35</v>
      </c>
      <c r="K13" s="40">
        <v>30</v>
      </c>
      <c r="L13" s="40">
        <v>26</v>
      </c>
      <c r="M13" s="40">
        <v>92</v>
      </c>
      <c r="N13" s="40">
        <v>32</v>
      </c>
      <c r="O13" s="40">
        <v>29</v>
      </c>
      <c r="P13" s="40">
        <v>9</v>
      </c>
      <c r="Q13" s="40">
        <v>56</v>
      </c>
      <c r="R13" s="40">
        <v>20</v>
      </c>
      <c r="S13" s="40">
        <v>88</v>
      </c>
    </row>
    <row r="14" spans="2:19" x14ac:dyDescent="0.35">
      <c r="B14" s="41"/>
      <c r="C14" s="41"/>
      <c r="D14" s="41"/>
      <c r="E14" s="41"/>
      <c r="F14" s="41"/>
      <c r="G14" s="41"/>
      <c r="H14" s="41"/>
      <c r="I14" s="41"/>
      <c r="J14" s="41"/>
      <c r="K14" s="41"/>
      <c r="L14" s="41"/>
      <c r="M14" s="41"/>
      <c r="N14" s="41"/>
      <c r="O14" s="41"/>
      <c r="P14" s="41"/>
      <c r="Q14" s="41"/>
      <c r="R14" s="41"/>
      <c r="S14" s="41"/>
    </row>
    <row r="15" spans="2:19" x14ac:dyDescent="0.35">
      <c r="B15" s="42" t="s">
        <v>14</v>
      </c>
      <c r="C15" s="41"/>
      <c r="D15" s="41"/>
      <c r="E15" s="41"/>
      <c r="F15" s="41"/>
      <c r="G15" s="41"/>
      <c r="H15" s="41"/>
      <c r="I15" s="41"/>
      <c r="J15" s="41"/>
      <c r="K15" s="41"/>
      <c r="L15" s="41"/>
      <c r="M15" s="41"/>
      <c r="N15" s="41"/>
      <c r="O15" s="41"/>
      <c r="P15" s="41"/>
      <c r="Q15" s="41"/>
      <c r="R15" s="41"/>
      <c r="S15" s="41"/>
    </row>
    <row r="16" spans="2:19" x14ac:dyDescent="0.35">
      <c r="B16" s="40" t="s">
        <v>57</v>
      </c>
      <c r="C16" s="38" t="s">
        <v>13</v>
      </c>
      <c r="D16" s="38">
        <v>332</v>
      </c>
      <c r="E16" s="38">
        <v>405</v>
      </c>
      <c r="F16" s="38">
        <v>487</v>
      </c>
      <c r="G16" s="38">
        <v>237</v>
      </c>
      <c r="H16" s="38">
        <v>204</v>
      </c>
      <c r="I16" s="38">
        <v>161</v>
      </c>
      <c r="J16" s="38">
        <v>129</v>
      </c>
      <c r="K16" s="38">
        <v>162</v>
      </c>
      <c r="L16" s="39">
        <v>114</v>
      </c>
      <c r="M16" s="39">
        <v>128</v>
      </c>
      <c r="N16" s="39">
        <v>80</v>
      </c>
      <c r="O16" s="39">
        <v>67</v>
      </c>
      <c r="P16" s="39">
        <v>89</v>
      </c>
      <c r="Q16" s="39">
        <v>78</v>
      </c>
      <c r="R16" s="39">
        <v>34</v>
      </c>
      <c r="S16" s="39">
        <v>32</v>
      </c>
    </row>
    <row r="17" spans="2:19" x14ac:dyDescent="0.35">
      <c r="B17" s="44"/>
      <c r="C17" s="40" t="s">
        <v>56</v>
      </c>
      <c r="D17" s="40">
        <v>180</v>
      </c>
      <c r="E17" s="40">
        <v>222</v>
      </c>
      <c r="F17" s="40">
        <v>254</v>
      </c>
      <c r="G17" s="40">
        <v>148</v>
      </c>
      <c r="H17" s="40">
        <v>143</v>
      </c>
      <c r="I17" s="40">
        <v>104</v>
      </c>
      <c r="J17" s="40">
        <v>78</v>
      </c>
      <c r="K17" s="40">
        <v>104</v>
      </c>
      <c r="L17" s="40">
        <v>55</v>
      </c>
      <c r="M17" s="40">
        <v>49</v>
      </c>
      <c r="N17" s="40">
        <v>37</v>
      </c>
      <c r="O17" s="40">
        <v>35</v>
      </c>
      <c r="P17" s="40">
        <v>58</v>
      </c>
      <c r="Q17" s="40">
        <v>40</v>
      </c>
      <c r="R17" s="40">
        <v>24</v>
      </c>
      <c r="S17" s="40">
        <v>18</v>
      </c>
    </row>
    <row r="18" spans="2:19" x14ac:dyDescent="0.35">
      <c r="B18" s="44"/>
      <c r="C18" s="40" t="s">
        <v>349</v>
      </c>
      <c r="D18" s="40">
        <v>17</v>
      </c>
      <c r="E18" s="40">
        <v>7</v>
      </c>
      <c r="F18" s="40">
        <v>11</v>
      </c>
      <c r="G18" s="40">
        <v>11</v>
      </c>
      <c r="H18" s="40">
        <v>9</v>
      </c>
      <c r="I18" s="40">
        <v>5</v>
      </c>
      <c r="J18" s="40">
        <v>9</v>
      </c>
      <c r="K18" s="40">
        <v>11</v>
      </c>
      <c r="L18" s="40">
        <v>3</v>
      </c>
      <c r="M18" s="40">
        <v>1</v>
      </c>
      <c r="N18" s="40">
        <v>2</v>
      </c>
      <c r="O18" s="40"/>
      <c r="P18" s="40"/>
      <c r="Q18" s="40">
        <v>4</v>
      </c>
      <c r="R18" s="40"/>
      <c r="S18" s="40">
        <v>3</v>
      </c>
    </row>
    <row r="19" spans="2:19" x14ac:dyDescent="0.35">
      <c r="B19" s="44"/>
      <c r="C19" s="40" t="s">
        <v>15</v>
      </c>
      <c r="D19" s="40">
        <v>128</v>
      </c>
      <c r="E19" s="40">
        <v>172</v>
      </c>
      <c r="F19" s="40">
        <v>214</v>
      </c>
      <c r="G19" s="40">
        <v>68</v>
      </c>
      <c r="H19" s="40">
        <v>50</v>
      </c>
      <c r="I19" s="40">
        <v>49</v>
      </c>
      <c r="J19" s="40">
        <v>32</v>
      </c>
      <c r="K19" s="40">
        <v>44</v>
      </c>
      <c r="L19" s="40">
        <v>56</v>
      </c>
      <c r="M19" s="40">
        <v>77</v>
      </c>
      <c r="N19" s="40">
        <v>41</v>
      </c>
      <c r="O19" s="40">
        <v>31</v>
      </c>
      <c r="P19" s="40">
        <v>27</v>
      </c>
      <c r="Q19" s="40">
        <v>35</v>
      </c>
      <c r="R19" s="40">
        <v>9</v>
      </c>
      <c r="S19" s="40">
        <v>8</v>
      </c>
    </row>
    <row r="20" spans="2:19" x14ac:dyDescent="0.35">
      <c r="B20" s="44"/>
      <c r="C20" s="40" t="s">
        <v>17</v>
      </c>
      <c r="D20" s="40">
        <v>7</v>
      </c>
      <c r="E20" s="40">
        <v>4</v>
      </c>
      <c r="F20" s="40">
        <v>8</v>
      </c>
      <c r="G20" s="40">
        <v>10</v>
      </c>
      <c r="H20" s="40">
        <v>2</v>
      </c>
      <c r="I20" s="40">
        <v>3</v>
      </c>
      <c r="J20" s="40">
        <v>10</v>
      </c>
      <c r="K20" s="40">
        <v>3</v>
      </c>
      <c r="L20" s="40">
        <v>1</v>
      </c>
      <c r="M20" s="40">
        <v>1</v>
      </c>
      <c r="N20" s="40"/>
      <c r="O20" s="40">
        <v>1</v>
      </c>
      <c r="P20" s="40">
        <v>4</v>
      </c>
      <c r="Q20" s="40">
        <v>1</v>
      </c>
      <c r="R20" s="40">
        <v>1</v>
      </c>
      <c r="S20" s="40">
        <v>3</v>
      </c>
    </row>
    <row r="21" spans="2:19" x14ac:dyDescent="0.35">
      <c r="B21" s="44"/>
      <c r="C21" s="40" t="s">
        <v>363</v>
      </c>
      <c r="D21" s="40"/>
      <c r="E21" s="40"/>
      <c r="F21" s="40"/>
      <c r="G21" s="40"/>
      <c r="H21" s="40"/>
      <c r="I21" s="40"/>
      <c r="J21" s="40"/>
      <c r="K21" s="40"/>
      <c r="L21" s="40"/>
      <c r="M21" s="40"/>
      <c r="N21" s="40"/>
      <c r="O21" s="40"/>
      <c r="P21" s="40"/>
      <c r="Q21" s="40"/>
      <c r="R21" s="40"/>
      <c r="S21" s="40"/>
    </row>
    <row r="22" spans="2:19" x14ac:dyDescent="0.35">
      <c r="B22" s="41"/>
      <c r="C22" s="41"/>
      <c r="D22" s="41"/>
      <c r="E22" s="41"/>
      <c r="F22" s="41"/>
      <c r="G22" s="41"/>
      <c r="H22" s="41"/>
      <c r="I22" s="41"/>
      <c r="J22" s="41"/>
      <c r="K22" s="41"/>
      <c r="L22" s="43"/>
      <c r="M22" s="43"/>
      <c r="N22" s="43"/>
      <c r="O22" s="43"/>
      <c r="P22" s="43"/>
      <c r="Q22" s="43"/>
      <c r="R22" s="43"/>
      <c r="S22" s="43"/>
    </row>
    <row r="23" spans="2:19" x14ac:dyDescent="0.35">
      <c r="B23" s="40" t="s">
        <v>58</v>
      </c>
      <c r="C23" s="38" t="s">
        <v>13</v>
      </c>
      <c r="D23" s="38">
        <v>174</v>
      </c>
      <c r="E23" s="38">
        <v>281</v>
      </c>
      <c r="F23" s="38">
        <v>301</v>
      </c>
      <c r="G23" s="38">
        <v>153</v>
      </c>
      <c r="H23" s="38">
        <v>213</v>
      </c>
      <c r="I23" s="38">
        <v>216</v>
      </c>
      <c r="J23" s="38">
        <v>141</v>
      </c>
      <c r="K23" s="38">
        <v>121</v>
      </c>
      <c r="L23" s="38">
        <v>126</v>
      </c>
      <c r="M23" s="38">
        <v>187</v>
      </c>
      <c r="N23" s="38">
        <v>126</v>
      </c>
      <c r="O23" s="38">
        <v>125</v>
      </c>
      <c r="P23" s="38">
        <v>100</v>
      </c>
      <c r="Q23" s="38">
        <v>125</v>
      </c>
      <c r="R23" s="38">
        <v>60</v>
      </c>
      <c r="S23" s="38">
        <v>139</v>
      </c>
    </row>
    <row r="24" spans="2:19" x14ac:dyDescent="0.35">
      <c r="B24" s="44"/>
      <c r="C24" s="40" t="s">
        <v>56</v>
      </c>
      <c r="D24" s="40">
        <v>21</v>
      </c>
      <c r="E24" s="40">
        <v>44</v>
      </c>
      <c r="F24" s="40">
        <v>45</v>
      </c>
      <c r="G24" s="40">
        <v>37</v>
      </c>
      <c r="H24" s="40">
        <v>52</v>
      </c>
      <c r="I24" s="40">
        <v>33</v>
      </c>
      <c r="J24" s="40">
        <v>27</v>
      </c>
      <c r="K24" s="40">
        <v>19</v>
      </c>
      <c r="L24" s="40">
        <v>10</v>
      </c>
      <c r="M24" s="40">
        <v>15</v>
      </c>
      <c r="N24" s="40">
        <v>14</v>
      </c>
      <c r="O24" s="40">
        <v>13</v>
      </c>
      <c r="P24" s="40">
        <v>13</v>
      </c>
      <c r="Q24" s="40">
        <v>11</v>
      </c>
      <c r="R24" s="40">
        <v>15</v>
      </c>
      <c r="S24" s="40">
        <v>10</v>
      </c>
    </row>
    <row r="25" spans="2:19" x14ac:dyDescent="0.35">
      <c r="B25" s="44"/>
      <c r="C25" s="40" t="s">
        <v>349</v>
      </c>
      <c r="D25" s="40">
        <v>1</v>
      </c>
      <c r="E25" s="40">
        <v>2</v>
      </c>
      <c r="F25" s="40">
        <v>5</v>
      </c>
      <c r="G25" s="40">
        <v>4</v>
      </c>
      <c r="H25" s="40">
        <v>3</v>
      </c>
      <c r="I25" s="40">
        <v>1</v>
      </c>
      <c r="J25" s="40">
        <v>1</v>
      </c>
      <c r="K25" s="40"/>
      <c r="L25" s="40">
        <v>1</v>
      </c>
      <c r="M25" s="40">
        <v>1</v>
      </c>
      <c r="N25" s="40"/>
      <c r="O25" s="40"/>
      <c r="P25" s="40"/>
      <c r="Q25" s="40"/>
      <c r="R25" s="40"/>
      <c r="S25" s="40"/>
    </row>
    <row r="26" spans="2:19" x14ac:dyDescent="0.35">
      <c r="B26" s="44"/>
      <c r="C26" s="40" t="s">
        <v>15</v>
      </c>
      <c r="D26" s="40">
        <v>152</v>
      </c>
      <c r="E26" s="40">
        <v>228</v>
      </c>
      <c r="F26" s="40">
        <v>250</v>
      </c>
      <c r="G26" s="40">
        <v>112</v>
      </c>
      <c r="H26" s="40">
        <v>121</v>
      </c>
      <c r="I26" s="40">
        <v>86</v>
      </c>
      <c r="J26" s="40">
        <v>74</v>
      </c>
      <c r="K26" s="40">
        <v>69</v>
      </c>
      <c r="L26" s="40">
        <v>87</v>
      </c>
      <c r="M26" s="40">
        <v>77</v>
      </c>
      <c r="N26" s="40">
        <v>78</v>
      </c>
      <c r="O26" s="40">
        <v>82</v>
      </c>
      <c r="P26" s="40">
        <v>77</v>
      </c>
      <c r="Q26" s="40">
        <v>55</v>
      </c>
      <c r="R26" s="40">
        <v>25</v>
      </c>
      <c r="S26" s="40">
        <v>40</v>
      </c>
    </row>
    <row r="27" spans="2:19" x14ac:dyDescent="0.35">
      <c r="B27" s="44"/>
      <c r="C27" s="40" t="s">
        <v>17</v>
      </c>
      <c r="D27" s="40"/>
      <c r="E27" s="40">
        <v>7</v>
      </c>
      <c r="F27" s="40">
        <v>1</v>
      </c>
      <c r="G27" s="40"/>
      <c r="H27" s="40">
        <v>2</v>
      </c>
      <c r="I27" s="40">
        <v>2</v>
      </c>
      <c r="J27" s="40">
        <v>4</v>
      </c>
      <c r="K27" s="40">
        <v>3</v>
      </c>
      <c r="L27" s="40">
        <v>2</v>
      </c>
      <c r="M27" s="40">
        <v>2</v>
      </c>
      <c r="N27" s="40">
        <v>2</v>
      </c>
      <c r="O27" s="40">
        <v>1</v>
      </c>
      <c r="P27" s="40">
        <v>1</v>
      </c>
      <c r="Q27" s="40">
        <v>1</v>
      </c>
      <c r="R27" s="40"/>
      <c r="S27" s="40">
        <v>1</v>
      </c>
    </row>
    <row r="28" spans="2:19" ht="15" thickBot="1" x14ac:dyDescent="0.4">
      <c r="B28" s="45"/>
      <c r="C28" s="46" t="s">
        <v>363</v>
      </c>
      <c r="D28" s="46"/>
      <c r="E28" s="46"/>
      <c r="F28" s="46"/>
      <c r="G28" s="46"/>
      <c r="H28" s="46">
        <v>35</v>
      </c>
      <c r="I28" s="46">
        <v>94</v>
      </c>
      <c r="J28" s="46">
        <v>35</v>
      </c>
      <c r="K28" s="46">
        <v>30</v>
      </c>
      <c r="L28" s="46">
        <v>26</v>
      </c>
      <c r="M28" s="46">
        <v>92</v>
      </c>
      <c r="N28" s="46">
        <v>32</v>
      </c>
      <c r="O28" s="46">
        <v>29</v>
      </c>
      <c r="P28" s="46">
        <v>9</v>
      </c>
      <c r="Q28" s="46">
        <v>56</v>
      </c>
      <c r="R28" s="46">
        <v>20</v>
      </c>
      <c r="S28" s="46">
        <v>88</v>
      </c>
    </row>
    <row r="29" spans="2:19" x14ac:dyDescent="0.35">
      <c r="B29" s="47"/>
      <c r="C29" s="48"/>
      <c r="D29" s="49"/>
      <c r="E29" s="49"/>
      <c r="F29" s="49"/>
      <c r="G29" s="49"/>
      <c r="H29" s="50"/>
      <c r="I29" s="50"/>
      <c r="J29" s="50"/>
      <c r="K29" s="50"/>
      <c r="L29" s="50"/>
      <c r="M29" s="50"/>
      <c r="N29" s="50"/>
      <c r="O29" s="50"/>
      <c r="P29" s="50"/>
      <c r="Q29" s="50"/>
      <c r="R29" s="50"/>
    </row>
    <row r="31" spans="2:19" ht="15" thickBot="1" x14ac:dyDescent="0.4">
      <c r="B31" s="57" t="s">
        <v>365</v>
      </c>
      <c r="C31" s="57"/>
      <c r="D31" s="57"/>
      <c r="E31" s="57"/>
      <c r="F31" s="57"/>
      <c r="G31" s="57"/>
      <c r="H31" s="57"/>
      <c r="I31" s="57"/>
      <c r="J31" s="57"/>
      <c r="K31" s="57"/>
      <c r="L31" s="57"/>
      <c r="M31" s="57"/>
      <c r="N31" s="57"/>
      <c r="O31" s="57"/>
      <c r="P31" s="57"/>
      <c r="Q31" s="57"/>
      <c r="R31" s="57"/>
      <c r="S31" s="60"/>
    </row>
    <row r="32" spans="2:19" ht="15" thickBot="1" x14ac:dyDescent="0.4">
      <c r="B32" s="37"/>
      <c r="C32" s="37"/>
      <c r="D32" s="37">
        <v>2009</v>
      </c>
      <c r="E32" s="37">
        <v>2010</v>
      </c>
      <c r="F32" s="37">
        <v>2011</v>
      </c>
      <c r="G32" s="37">
        <v>2012</v>
      </c>
      <c r="H32" s="37">
        <v>2013</v>
      </c>
      <c r="I32" s="37">
        <v>2014</v>
      </c>
      <c r="J32" s="37">
        <v>2015</v>
      </c>
      <c r="K32" s="37">
        <v>2016</v>
      </c>
      <c r="L32" s="37">
        <v>2017</v>
      </c>
      <c r="M32" s="37">
        <v>2018</v>
      </c>
      <c r="N32" s="37">
        <v>2019</v>
      </c>
      <c r="O32" s="37">
        <v>2020</v>
      </c>
      <c r="P32" s="37">
        <v>2021</v>
      </c>
      <c r="Q32" s="37">
        <v>2022</v>
      </c>
      <c r="R32" s="37">
        <v>2023</v>
      </c>
      <c r="S32" s="37">
        <v>2024</v>
      </c>
    </row>
    <row r="33" spans="2:19" x14ac:dyDescent="0.35">
      <c r="B33" s="38" t="s">
        <v>10</v>
      </c>
      <c r="C33" s="40" t="s">
        <v>16</v>
      </c>
      <c r="D33" s="38">
        <v>0</v>
      </c>
      <c r="E33" s="38">
        <v>0</v>
      </c>
      <c r="F33" s="38">
        <v>3</v>
      </c>
      <c r="G33" s="38">
        <v>0</v>
      </c>
      <c r="H33" s="38">
        <v>2</v>
      </c>
      <c r="I33" s="38">
        <v>3</v>
      </c>
      <c r="J33" s="38">
        <v>2</v>
      </c>
      <c r="K33" s="38">
        <v>0</v>
      </c>
      <c r="L33" s="39">
        <v>1</v>
      </c>
      <c r="M33" s="39">
        <v>4</v>
      </c>
      <c r="N33" s="39">
        <v>6</v>
      </c>
      <c r="O33" s="39">
        <v>16</v>
      </c>
      <c r="P33" s="39">
        <v>34</v>
      </c>
      <c r="Q33" s="39">
        <v>3</v>
      </c>
      <c r="R33" s="39">
        <v>5</v>
      </c>
      <c r="S33" s="39">
        <v>9</v>
      </c>
    </row>
    <row r="34" spans="2:19" x14ac:dyDescent="0.35">
      <c r="B34" s="41"/>
      <c r="C34" s="41"/>
      <c r="D34" s="41"/>
      <c r="E34" s="41"/>
      <c r="F34" s="41"/>
      <c r="G34" s="41"/>
      <c r="H34" s="41"/>
      <c r="I34" s="41"/>
      <c r="J34" s="41"/>
      <c r="K34" s="41"/>
      <c r="L34" s="41"/>
      <c r="M34" s="41"/>
      <c r="N34" s="41"/>
      <c r="O34" s="41"/>
      <c r="P34" s="41"/>
      <c r="Q34" s="41"/>
      <c r="R34" s="41"/>
      <c r="S34" s="41"/>
    </row>
    <row r="35" spans="2:19" x14ac:dyDescent="0.35">
      <c r="B35" s="42" t="s">
        <v>14</v>
      </c>
      <c r="C35" s="41"/>
      <c r="D35" s="41"/>
      <c r="E35" s="41"/>
      <c r="F35" s="41"/>
      <c r="G35" s="41"/>
      <c r="H35" s="41"/>
      <c r="I35" s="41"/>
      <c r="J35" s="41"/>
      <c r="K35" s="41"/>
      <c r="L35" s="43"/>
      <c r="M35" s="43"/>
      <c r="N35" s="43"/>
      <c r="O35" s="43"/>
      <c r="P35" s="43"/>
      <c r="Q35" s="43"/>
      <c r="R35" s="43"/>
      <c r="S35" s="43"/>
    </row>
    <row r="36" spans="2:19" x14ac:dyDescent="0.35">
      <c r="B36" s="40" t="s">
        <v>57</v>
      </c>
      <c r="C36" s="40" t="s">
        <v>16</v>
      </c>
      <c r="D36" s="40">
        <v>0</v>
      </c>
      <c r="E36" s="40">
        <v>0</v>
      </c>
      <c r="F36" s="40">
        <v>2</v>
      </c>
      <c r="G36" s="40">
        <v>0</v>
      </c>
      <c r="H36" s="40">
        <v>1</v>
      </c>
      <c r="I36" s="40">
        <v>3</v>
      </c>
      <c r="J36" s="40">
        <v>2</v>
      </c>
      <c r="K36" s="40">
        <v>0</v>
      </c>
      <c r="L36" s="58">
        <v>1</v>
      </c>
      <c r="M36" s="58">
        <v>3</v>
      </c>
      <c r="N36" s="58">
        <v>6</v>
      </c>
      <c r="O36" s="58">
        <v>16</v>
      </c>
      <c r="P36" s="58">
        <v>34</v>
      </c>
      <c r="Q36" s="58">
        <v>3</v>
      </c>
      <c r="R36" s="58">
        <v>5</v>
      </c>
      <c r="S36" s="58">
        <v>8</v>
      </c>
    </row>
    <row r="37" spans="2:19" x14ac:dyDescent="0.35">
      <c r="B37" s="50"/>
      <c r="C37" s="48"/>
      <c r="D37" s="59"/>
      <c r="E37" s="49"/>
      <c r="F37" s="49"/>
      <c r="G37" s="49"/>
      <c r="H37" s="50"/>
      <c r="I37" s="50"/>
      <c r="J37" s="50"/>
      <c r="K37" s="50"/>
      <c r="L37" s="50"/>
      <c r="M37" s="50"/>
      <c r="N37" s="50"/>
      <c r="O37" s="50"/>
      <c r="P37" s="50"/>
      <c r="Q37" s="50"/>
      <c r="R37" s="50"/>
      <c r="S37" s="50"/>
    </row>
    <row r="38" spans="2:19" x14ac:dyDescent="0.35">
      <c r="B38" s="42" t="s">
        <v>14</v>
      </c>
      <c r="C38" s="41"/>
      <c r="D38" s="41"/>
      <c r="E38" s="41"/>
      <c r="F38" s="41"/>
      <c r="G38" s="41"/>
      <c r="H38" s="41"/>
      <c r="I38" s="41"/>
      <c r="J38" s="41"/>
      <c r="K38" s="41"/>
      <c r="L38" s="43"/>
      <c r="M38" s="43"/>
      <c r="N38" s="43"/>
      <c r="O38" s="43"/>
      <c r="P38" s="43"/>
      <c r="Q38" s="43"/>
      <c r="R38" s="43"/>
      <c r="S38" s="43"/>
    </row>
    <row r="39" spans="2:19" x14ac:dyDescent="0.35">
      <c r="B39" s="40" t="s">
        <v>364</v>
      </c>
      <c r="C39" s="40" t="s">
        <v>16</v>
      </c>
      <c r="D39" s="40">
        <v>0</v>
      </c>
      <c r="E39" s="40">
        <v>0</v>
      </c>
      <c r="F39" s="40">
        <v>1</v>
      </c>
      <c r="G39" s="40">
        <v>0</v>
      </c>
      <c r="H39" s="40">
        <v>1</v>
      </c>
      <c r="I39" s="40">
        <v>0</v>
      </c>
      <c r="J39" s="40">
        <v>0</v>
      </c>
      <c r="K39" s="40">
        <v>0</v>
      </c>
      <c r="L39" s="58">
        <v>0</v>
      </c>
      <c r="M39" s="58">
        <v>1</v>
      </c>
      <c r="N39" s="58">
        <v>0</v>
      </c>
      <c r="O39" s="58">
        <v>0</v>
      </c>
      <c r="P39" s="58">
        <v>0</v>
      </c>
      <c r="Q39" s="58">
        <v>0</v>
      </c>
      <c r="R39" s="58">
        <v>0</v>
      </c>
      <c r="S39" s="58">
        <v>1</v>
      </c>
    </row>
  </sheetData>
  <mergeCells count="2">
    <mergeCell ref="B5:E5"/>
    <mergeCell ref="M5:S5"/>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E12"/>
  <sheetViews>
    <sheetView showGridLines="0" workbookViewId="0"/>
  </sheetViews>
  <sheetFormatPr defaultColWidth="0" defaultRowHeight="11.5" x14ac:dyDescent="0.25"/>
  <cols>
    <col min="1" max="1" width="7.54296875" style="2" customWidth="1"/>
    <col min="2" max="2" width="45.81640625" style="23" customWidth="1"/>
    <col min="3" max="3" width="93.81640625" style="24" customWidth="1"/>
    <col min="4" max="4" width="7.1796875" style="2" hidden="1" customWidth="1"/>
    <col min="5" max="5" width="6.81640625" style="2" hidden="1" customWidth="1"/>
    <col min="6" max="16384" width="7.54296875" style="2" hidden="1"/>
  </cols>
  <sheetData>
    <row r="2" spans="2:4" ht="15.5" x14ac:dyDescent="0.35">
      <c r="B2" s="25" t="s">
        <v>5</v>
      </c>
    </row>
    <row r="3" spans="2:4" ht="15.5" x14ac:dyDescent="0.35">
      <c r="B3" s="25"/>
    </row>
    <row r="4" spans="2:4" ht="14.5" x14ac:dyDescent="0.25">
      <c r="B4" s="26" t="s">
        <v>495</v>
      </c>
      <c r="C4" s="27" t="s">
        <v>532</v>
      </c>
    </row>
    <row r="5" spans="2:4" ht="14.5" x14ac:dyDescent="0.25">
      <c r="B5" s="26" t="s">
        <v>494</v>
      </c>
      <c r="C5" s="27" t="s">
        <v>533</v>
      </c>
    </row>
    <row r="6" spans="2:4" ht="14.5" x14ac:dyDescent="0.25">
      <c r="B6" s="26" t="s">
        <v>496</v>
      </c>
      <c r="C6" s="27" t="s">
        <v>534</v>
      </c>
    </row>
    <row r="7" spans="2:4" ht="14.5" x14ac:dyDescent="0.25">
      <c r="B7" s="26" t="s">
        <v>493</v>
      </c>
      <c r="C7" s="27" t="s">
        <v>535</v>
      </c>
    </row>
    <row r="8" spans="2:4" s="28" customFormat="1" ht="99" customHeight="1" x14ac:dyDescent="0.25">
      <c r="B8" s="26" t="s">
        <v>647</v>
      </c>
      <c r="C8" s="27" t="s">
        <v>352</v>
      </c>
      <c r="D8" s="2"/>
    </row>
    <row r="9" spans="2:4" s="28" customFormat="1" ht="54" customHeight="1" x14ac:dyDescent="0.25">
      <c r="B9" s="26" t="s">
        <v>36</v>
      </c>
      <c r="C9" s="27" t="s">
        <v>350</v>
      </c>
      <c r="D9" s="2"/>
    </row>
    <row r="10" spans="2:4" ht="72.5" x14ac:dyDescent="0.25">
      <c r="B10" s="26" t="s">
        <v>6</v>
      </c>
      <c r="C10" s="27" t="s">
        <v>351</v>
      </c>
    </row>
    <row r="11" spans="2:4" ht="14.5" x14ac:dyDescent="0.35">
      <c r="B11" s="29"/>
      <c r="C11"/>
    </row>
    <row r="12" spans="2:4" ht="14.5" x14ac:dyDescent="0.25">
      <c r="B12" s="29"/>
      <c r="C12" s="30"/>
    </row>
  </sheetData>
  <pageMargins left="0.70866141732283472" right="0.70866141732283472" top="0.74803149606299213" bottom="0.74803149606299213" header="0.31496062992125984" footer="0.31496062992125984"/>
  <pageSetup paperSize="9"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C385"/>
  <sheetViews>
    <sheetView showGridLines="0" workbookViewId="0">
      <selection activeCell="F14" sqref="F14"/>
    </sheetView>
  </sheetViews>
  <sheetFormatPr defaultColWidth="0" defaultRowHeight="14.5" x14ac:dyDescent="0.35"/>
  <cols>
    <col min="1" max="1" width="6.54296875" customWidth="1"/>
    <col min="2" max="2" width="115.54296875" customWidth="1"/>
    <col min="3" max="3" width="0" hidden="1" customWidth="1"/>
    <col min="4" max="16384" width="7.54296875" hidden="1"/>
  </cols>
  <sheetData>
    <row r="2" spans="2:3" ht="15" customHeight="1" x14ac:dyDescent="0.35">
      <c r="B2" s="31" t="s">
        <v>7</v>
      </c>
    </row>
    <row r="3" spans="2:3" ht="12" customHeight="1" x14ac:dyDescent="0.35">
      <c r="B3" s="32"/>
    </row>
    <row r="4" spans="2:3" ht="72.5" x14ac:dyDescent="0.35">
      <c r="B4" s="33" t="s">
        <v>359</v>
      </c>
      <c r="C4" s="34"/>
    </row>
    <row r="5" spans="2:3" ht="12" customHeight="1" x14ac:dyDescent="0.35">
      <c r="B5" s="35"/>
    </row>
    <row r="6" spans="2:3" ht="15" customHeight="1" x14ac:dyDescent="0.35">
      <c r="B6" s="31" t="s">
        <v>8</v>
      </c>
    </row>
    <row r="7" spans="2:3" ht="12" customHeight="1" x14ac:dyDescent="0.35">
      <c r="B7" s="31"/>
    </row>
    <row r="8" spans="2:3" s="2" customFormat="1" ht="101.5" x14ac:dyDescent="0.25">
      <c r="B8" s="33" t="s">
        <v>360</v>
      </c>
    </row>
    <row r="9" spans="2:3" s="2" customFormat="1" x14ac:dyDescent="0.35">
      <c r="B9" s="53" t="s">
        <v>9</v>
      </c>
      <c r="C9" s="34"/>
    </row>
    <row r="10" spans="2:3" s="2" customFormat="1" ht="12" customHeight="1" x14ac:dyDescent="0.3">
      <c r="B10" s="36"/>
    </row>
    <row r="11" spans="2:3" s="2" customFormat="1" ht="15" customHeight="1" x14ac:dyDescent="0.35">
      <c r="B11" s="31"/>
    </row>
    <row r="12" spans="2:3" s="2" customFormat="1" ht="12" customHeight="1" x14ac:dyDescent="0.35">
      <c r="B12" s="31"/>
    </row>
    <row r="13" spans="2:3" s="2" customFormat="1" ht="15" customHeight="1" x14ac:dyDescent="0.35">
      <c r="B13" s="122"/>
      <c r="C13" s="34"/>
    </row>
    <row r="14" spans="2:3" s="2" customFormat="1" ht="16.5" customHeight="1" x14ac:dyDescent="0.25">
      <c r="B14" s="122"/>
    </row>
    <row r="15" spans="2:3" s="2" customFormat="1" ht="15" customHeight="1" x14ac:dyDescent="0.25">
      <c r="B15" s="122"/>
    </row>
    <row r="16" spans="2:3" s="2" customFormat="1" ht="12" customHeight="1" x14ac:dyDescent="0.25">
      <c r="B16" s="122"/>
    </row>
    <row r="17" spans="2:2" s="2" customFormat="1" ht="12" customHeight="1" x14ac:dyDescent="0.25">
      <c r="B17" s="122"/>
    </row>
    <row r="18" spans="2:2" s="2" customFormat="1" ht="12" customHeight="1" x14ac:dyDescent="0.25">
      <c r="B18" s="33"/>
    </row>
    <row r="19" spans="2:2" s="2" customFormat="1" ht="12" customHeight="1" x14ac:dyDescent="0.25">
      <c r="B19" s="33"/>
    </row>
    <row r="20" spans="2:2" s="2" customFormat="1" ht="12" customHeight="1" x14ac:dyDescent="0.25">
      <c r="B20" s="33"/>
    </row>
    <row r="21" spans="2:2" s="2" customFormat="1" ht="12.75" customHeight="1" x14ac:dyDescent="0.25">
      <c r="B21" s="33"/>
    </row>
    <row r="22" spans="2:2" s="2" customFormat="1" ht="11.5" x14ac:dyDescent="0.25"/>
    <row r="23" spans="2:2" s="2" customFormat="1" ht="11.5" x14ac:dyDescent="0.25"/>
    <row r="24" spans="2:2" s="2" customFormat="1" ht="11.5" x14ac:dyDescent="0.25"/>
    <row r="25" spans="2:2" s="2" customFormat="1" ht="11.5" x14ac:dyDescent="0.25"/>
    <row r="26" spans="2:2" s="2" customFormat="1" ht="11.5" x14ac:dyDescent="0.25"/>
    <row r="27" spans="2:2" s="2" customFormat="1" ht="11.5" x14ac:dyDescent="0.25"/>
    <row r="28" spans="2:2" s="2" customFormat="1" ht="11.5" x14ac:dyDescent="0.25"/>
    <row r="29" spans="2:2" s="2" customFormat="1" ht="11.5" x14ac:dyDescent="0.25"/>
    <row r="30" spans="2:2" s="2" customFormat="1" ht="11.5" x14ac:dyDescent="0.25"/>
    <row r="31" spans="2:2" s="2" customFormat="1" ht="11.5" x14ac:dyDescent="0.25"/>
    <row r="32" spans="2:2" s="2" customFormat="1" ht="11.5" x14ac:dyDescent="0.25"/>
    <row r="33" s="2" customFormat="1" ht="11.5" x14ac:dyDescent="0.25"/>
    <row r="34" s="2" customFormat="1" ht="11.5" x14ac:dyDescent="0.25"/>
    <row r="35" s="2" customFormat="1" ht="11.5" x14ac:dyDescent="0.25"/>
    <row r="36" s="2" customFormat="1" ht="11.5" x14ac:dyDescent="0.25"/>
    <row r="37" s="2" customFormat="1" ht="11.5" x14ac:dyDescent="0.25"/>
    <row r="38" s="2" customFormat="1" ht="11.5" x14ac:dyDescent="0.25"/>
    <row r="39" s="2" customFormat="1" ht="11.5" x14ac:dyDescent="0.25"/>
    <row r="40" s="2" customFormat="1" ht="11.5" x14ac:dyDescent="0.25"/>
    <row r="41" s="2" customFormat="1" ht="11.5" x14ac:dyDescent="0.25"/>
    <row r="42" s="2" customFormat="1" ht="11.5" x14ac:dyDescent="0.25"/>
    <row r="43" s="2" customFormat="1" ht="11.5" x14ac:dyDescent="0.25"/>
    <row r="44" s="2" customFormat="1" ht="11.5" x14ac:dyDescent="0.25"/>
    <row r="45" s="2" customFormat="1" ht="11.5" x14ac:dyDescent="0.25"/>
    <row r="46" s="2" customFormat="1" ht="11.5" x14ac:dyDescent="0.25"/>
    <row r="47" s="2" customFormat="1" ht="11.5" x14ac:dyDescent="0.25"/>
    <row r="48" s="2" customFormat="1" ht="11.5" x14ac:dyDescent="0.25"/>
    <row r="49" s="2" customFormat="1" ht="11.5" x14ac:dyDescent="0.25"/>
    <row r="50" s="2" customFormat="1" ht="11.5" x14ac:dyDescent="0.25"/>
    <row r="51" s="2" customFormat="1" ht="11.5" x14ac:dyDescent="0.25"/>
    <row r="52" s="2" customFormat="1" ht="11.5" x14ac:dyDescent="0.25"/>
    <row r="53" s="2" customFormat="1" ht="11.5" x14ac:dyDescent="0.25"/>
    <row r="54" s="2" customFormat="1" ht="11.5" x14ac:dyDescent="0.25"/>
    <row r="55" s="2" customFormat="1" ht="11.5" x14ac:dyDescent="0.25"/>
    <row r="56" s="2" customFormat="1" ht="11.5" x14ac:dyDescent="0.25"/>
    <row r="57" s="2" customFormat="1" ht="11.5" x14ac:dyDescent="0.25"/>
    <row r="58" s="2" customFormat="1" ht="11.5" x14ac:dyDescent="0.25"/>
    <row r="59" s="2" customFormat="1" ht="11.5" x14ac:dyDescent="0.25"/>
    <row r="60" s="2" customFormat="1" ht="11.5" x14ac:dyDescent="0.25"/>
    <row r="61" s="2" customFormat="1" ht="11.5" x14ac:dyDescent="0.25"/>
    <row r="62" s="2" customFormat="1" ht="11.5" x14ac:dyDescent="0.25"/>
    <row r="63" s="2" customFormat="1" ht="11.5" x14ac:dyDescent="0.25"/>
    <row r="64" s="2" customFormat="1" ht="11.5" x14ac:dyDescent="0.25"/>
    <row r="65" s="2" customFormat="1" ht="11.5" x14ac:dyDescent="0.25"/>
    <row r="66" s="2" customFormat="1" ht="11.5" x14ac:dyDescent="0.25"/>
    <row r="67" s="2" customFormat="1" ht="11.5" x14ac:dyDescent="0.25"/>
    <row r="68" s="2" customFormat="1" ht="11.5" x14ac:dyDescent="0.25"/>
    <row r="69" s="2" customFormat="1" ht="11.5" x14ac:dyDescent="0.25"/>
    <row r="70" s="2" customFormat="1" ht="11.5" x14ac:dyDescent="0.25"/>
    <row r="71" s="2" customFormat="1" ht="11.5" x14ac:dyDescent="0.25"/>
    <row r="72" s="2" customFormat="1" ht="11.5" x14ac:dyDescent="0.25"/>
    <row r="73" s="2" customFormat="1" ht="11.5" x14ac:dyDescent="0.25"/>
    <row r="74" s="2" customFormat="1" ht="11.5" x14ac:dyDescent="0.25"/>
    <row r="75" s="2" customFormat="1" ht="11.5" x14ac:dyDescent="0.25"/>
    <row r="76" s="2" customFormat="1" ht="11.5" x14ac:dyDescent="0.25"/>
    <row r="77" s="2" customFormat="1" ht="11.5" x14ac:dyDescent="0.25"/>
    <row r="78" s="2" customFormat="1" ht="11.5" x14ac:dyDescent="0.25"/>
    <row r="79" s="2" customFormat="1" ht="11.5" x14ac:dyDescent="0.25"/>
    <row r="80" s="2" customFormat="1" ht="11.5" x14ac:dyDescent="0.25"/>
    <row r="81" s="2" customFormat="1" ht="11.5" x14ac:dyDescent="0.25"/>
    <row r="82" s="2" customFormat="1" ht="11.5" x14ac:dyDescent="0.25"/>
    <row r="83" s="2" customFormat="1" ht="11.5" x14ac:dyDescent="0.25"/>
    <row r="84" s="2" customFormat="1" ht="11.5" x14ac:dyDescent="0.25"/>
    <row r="85" s="2" customFormat="1" ht="11.5" x14ac:dyDescent="0.25"/>
    <row r="86" s="2" customFormat="1" ht="11.5" x14ac:dyDescent="0.25"/>
    <row r="87" s="2" customFormat="1" ht="11.5" x14ac:dyDescent="0.25"/>
    <row r="88" s="2" customFormat="1" ht="11.5" x14ac:dyDescent="0.25"/>
    <row r="89" s="2" customFormat="1" ht="11.5" x14ac:dyDescent="0.25"/>
    <row r="90" s="2" customFormat="1" ht="11.5" x14ac:dyDescent="0.25"/>
    <row r="91" s="2" customFormat="1" ht="11.5" x14ac:dyDescent="0.25"/>
    <row r="92" s="2" customFormat="1" ht="11.5" x14ac:dyDescent="0.25"/>
    <row r="93" s="2" customFormat="1" ht="11.5" x14ac:dyDescent="0.25"/>
    <row r="94" s="2" customFormat="1" ht="11.5" x14ac:dyDescent="0.25"/>
    <row r="95" s="2" customFormat="1" ht="11.5" x14ac:dyDescent="0.25"/>
    <row r="96" s="2" customFormat="1" ht="11.5" x14ac:dyDescent="0.25"/>
    <row r="97" s="2" customFormat="1" ht="11.5" x14ac:dyDescent="0.25"/>
    <row r="98" s="2" customFormat="1" ht="11.5" x14ac:dyDescent="0.25"/>
    <row r="99" s="2" customFormat="1" ht="11.5" x14ac:dyDescent="0.25"/>
    <row r="100" s="2" customFormat="1" ht="11.5" x14ac:dyDescent="0.25"/>
    <row r="101" s="2" customFormat="1" ht="11.5" x14ac:dyDescent="0.25"/>
    <row r="102" s="2" customFormat="1" ht="11.5" x14ac:dyDescent="0.25"/>
    <row r="103" s="2" customFormat="1" ht="11.5" x14ac:dyDescent="0.25"/>
    <row r="104" s="2" customFormat="1" ht="11.5" x14ac:dyDescent="0.25"/>
    <row r="105" s="2" customFormat="1" ht="11.5" x14ac:dyDescent="0.25"/>
    <row r="106" s="2" customFormat="1" ht="11.5" x14ac:dyDescent="0.25"/>
    <row r="107" s="2" customFormat="1" ht="11.5" x14ac:dyDescent="0.25"/>
    <row r="108" s="2" customFormat="1" ht="11.5" x14ac:dyDescent="0.25"/>
    <row r="109" s="2" customFormat="1" ht="11.5" x14ac:dyDescent="0.25"/>
    <row r="110" s="2" customFormat="1" ht="11.5" x14ac:dyDescent="0.25"/>
    <row r="111" s="2" customFormat="1" ht="11.5" x14ac:dyDescent="0.25"/>
    <row r="112" s="2" customFormat="1" ht="11.5" x14ac:dyDescent="0.25"/>
    <row r="113" s="2" customFormat="1" ht="11.5" x14ac:dyDescent="0.25"/>
    <row r="114" s="2" customFormat="1" ht="11.5" x14ac:dyDescent="0.25"/>
    <row r="115" s="2" customFormat="1" ht="11.5" x14ac:dyDescent="0.25"/>
    <row r="116" s="2" customFormat="1" ht="11.5" x14ac:dyDescent="0.25"/>
    <row r="117" s="2" customFormat="1" ht="11.5" x14ac:dyDescent="0.25"/>
    <row r="118" s="2" customFormat="1" ht="11.5" x14ac:dyDescent="0.25"/>
    <row r="119" s="2" customFormat="1" ht="11.5" x14ac:dyDescent="0.25"/>
    <row r="120" s="2" customFormat="1" ht="11.5" x14ac:dyDescent="0.25"/>
    <row r="121" s="2" customFormat="1" ht="11.5" x14ac:dyDescent="0.25"/>
    <row r="122" s="2" customFormat="1" ht="11.5" x14ac:dyDescent="0.25"/>
    <row r="123" s="2" customFormat="1" ht="11.5" x14ac:dyDescent="0.25"/>
    <row r="124" s="2" customFormat="1" ht="11.5" x14ac:dyDescent="0.25"/>
    <row r="125" s="2" customFormat="1" ht="11.5" x14ac:dyDescent="0.25"/>
    <row r="126" s="2" customFormat="1" ht="11.5" x14ac:dyDescent="0.25"/>
    <row r="127" s="2" customFormat="1" ht="11.5" x14ac:dyDescent="0.25"/>
    <row r="128" s="2" customFormat="1" ht="11.5" x14ac:dyDescent="0.25"/>
    <row r="129" s="2" customFormat="1" ht="11.5" x14ac:dyDescent="0.25"/>
    <row r="130" s="2" customFormat="1" ht="11.5" x14ac:dyDescent="0.25"/>
    <row r="131" s="2" customFormat="1" ht="11.5" x14ac:dyDescent="0.25"/>
    <row r="132" s="2" customFormat="1" ht="11.5" x14ac:dyDescent="0.25"/>
    <row r="133" s="2" customFormat="1" ht="11.5" x14ac:dyDescent="0.25"/>
    <row r="134" s="2" customFormat="1" ht="11.5" x14ac:dyDescent="0.25"/>
    <row r="135" s="2" customFormat="1" ht="11.5" x14ac:dyDescent="0.25"/>
    <row r="136" s="2" customFormat="1" ht="11.5" x14ac:dyDescent="0.25"/>
    <row r="137" s="2" customFormat="1" ht="11.5" x14ac:dyDescent="0.25"/>
    <row r="138" s="2" customFormat="1" ht="11.5" x14ac:dyDescent="0.25"/>
    <row r="139" s="2" customFormat="1" ht="11.5" x14ac:dyDescent="0.25"/>
    <row r="140" s="2" customFormat="1" ht="11.5" x14ac:dyDescent="0.25"/>
    <row r="141" s="2" customFormat="1" ht="11.5" x14ac:dyDescent="0.25"/>
    <row r="142" s="2" customFormat="1" ht="11.5" x14ac:dyDescent="0.25"/>
    <row r="143" s="2" customFormat="1" ht="11.5" x14ac:dyDescent="0.25"/>
    <row r="144" s="2" customFormat="1" ht="11.5" x14ac:dyDescent="0.25"/>
    <row r="145" s="2" customFormat="1" ht="11.5" x14ac:dyDescent="0.25"/>
    <row r="146" s="2" customFormat="1" ht="11.5" x14ac:dyDescent="0.25"/>
    <row r="147" s="2" customFormat="1" ht="11.5" x14ac:dyDescent="0.25"/>
    <row r="148" s="2" customFormat="1" ht="11.5" x14ac:dyDescent="0.25"/>
    <row r="149" s="2" customFormat="1" ht="11.5" x14ac:dyDescent="0.25"/>
    <row r="150" s="2" customFormat="1" ht="11.5" x14ac:dyDescent="0.25"/>
    <row r="151" s="2" customFormat="1" ht="11.5" x14ac:dyDescent="0.25"/>
    <row r="152" s="2" customFormat="1" ht="11.5" x14ac:dyDescent="0.25"/>
    <row r="153" s="2" customFormat="1" ht="11.5" x14ac:dyDescent="0.25"/>
    <row r="154" s="2" customFormat="1" ht="11.5" x14ac:dyDescent="0.25"/>
    <row r="155" s="2" customFormat="1" ht="11.5" x14ac:dyDescent="0.25"/>
    <row r="156" s="2" customFormat="1" ht="11.5" x14ac:dyDescent="0.25"/>
    <row r="157" s="2" customFormat="1" ht="11.5" x14ac:dyDescent="0.25"/>
    <row r="158" s="2" customFormat="1" ht="11.5" x14ac:dyDescent="0.25"/>
    <row r="159" s="2" customFormat="1" ht="11.5" x14ac:dyDescent="0.25"/>
    <row r="160" s="2" customFormat="1" ht="11.5" x14ac:dyDescent="0.25"/>
    <row r="161" s="2" customFormat="1" ht="11.5" x14ac:dyDescent="0.25"/>
    <row r="162" s="2" customFormat="1" ht="11.5" x14ac:dyDescent="0.25"/>
    <row r="163" s="2" customFormat="1" ht="11.5" x14ac:dyDescent="0.25"/>
    <row r="164" s="2" customFormat="1" ht="11.5" x14ac:dyDescent="0.25"/>
    <row r="165" s="2" customFormat="1" ht="11.5" x14ac:dyDescent="0.25"/>
    <row r="166" s="2" customFormat="1" ht="11.5" x14ac:dyDescent="0.25"/>
    <row r="167" s="2" customFormat="1" ht="11.5" x14ac:dyDescent="0.25"/>
    <row r="168" s="2" customFormat="1" ht="11.5" x14ac:dyDescent="0.25"/>
    <row r="169" s="2" customFormat="1" ht="11.5" x14ac:dyDescent="0.25"/>
    <row r="170" s="2" customFormat="1" ht="11.5" x14ac:dyDescent="0.25"/>
    <row r="171" s="2" customFormat="1" ht="11.5" x14ac:dyDescent="0.25"/>
    <row r="172" s="2" customFormat="1" ht="11.5" x14ac:dyDescent="0.25"/>
    <row r="173" s="2" customFormat="1" ht="11.5" x14ac:dyDescent="0.25"/>
    <row r="174" s="2" customFormat="1" ht="11.5" x14ac:dyDescent="0.25"/>
    <row r="175" s="2" customFormat="1" ht="11.5" x14ac:dyDescent="0.25"/>
    <row r="176" s="2" customFormat="1" ht="11.5" x14ac:dyDescent="0.25"/>
    <row r="177" s="2" customFormat="1" ht="11.5" x14ac:dyDescent="0.25"/>
    <row r="178" s="2" customFormat="1" ht="11.5" x14ac:dyDescent="0.25"/>
    <row r="179" s="2" customFormat="1" ht="11.5" x14ac:dyDescent="0.25"/>
    <row r="180" s="2" customFormat="1" ht="11.5" x14ac:dyDescent="0.25"/>
    <row r="181" s="2" customFormat="1" ht="11.5" x14ac:dyDescent="0.25"/>
    <row r="182" s="2" customFormat="1" ht="11.5" x14ac:dyDescent="0.25"/>
    <row r="183" s="2" customFormat="1" ht="11.5" x14ac:dyDescent="0.25"/>
    <row r="184" s="2" customFormat="1" ht="11.5" x14ac:dyDescent="0.25"/>
    <row r="185" s="2" customFormat="1" ht="11.5" x14ac:dyDescent="0.25"/>
    <row r="186" s="2" customFormat="1" ht="11.5" x14ac:dyDescent="0.25"/>
    <row r="187" s="2" customFormat="1" ht="11.5" x14ac:dyDescent="0.25"/>
    <row r="188" s="2" customFormat="1" ht="11.5" x14ac:dyDescent="0.25"/>
    <row r="189" s="2" customFormat="1" ht="11.5" x14ac:dyDescent="0.25"/>
    <row r="190" s="2" customFormat="1" ht="11.5" x14ac:dyDescent="0.25"/>
    <row r="191" s="2" customFormat="1" ht="11.5" x14ac:dyDescent="0.25"/>
    <row r="192" s="2" customFormat="1" ht="11.5" x14ac:dyDescent="0.25"/>
    <row r="193" s="2" customFormat="1" ht="11.5" x14ac:dyDescent="0.25"/>
    <row r="194" s="2" customFormat="1" ht="11.5" x14ac:dyDescent="0.25"/>
    <row r="195" s="2" customFormat="1" ht="11.5" x14ac:dyDescent="0.25"/>
    <row r="196" s="2" customFormat="1" ht="11.5" x14ac:dyDescent="0.25"/>
    <row r="197" s="2" customFormat="1" ht="11.5" x14ac:dyDescent="0.25"/>
    <row r="198" s="2" customFormat="1" ht="11.5" x14ac:dyDescent="0.25"/>
    <row r="199" s="2" customFormat="1" ht="11.5" x14ac:dyDescent="0.25"/>
    <row r="200" s="2" customFormat="1" ht="11.5" x14ac:dyDescent="0.25"/>
    <row r="201" s="2" customFormat="1" ht="11.5" x14ac:dyDescent="0.25"/>
    <row r="202" s="2" customFormat="1" ht="11.5" x14ac:dyDescent="0.25"/>
    <row r="203" s="2" customFormat="1" ht="11.5" x14ac:dyDescent="0.25"/>
    <row r="204" s="2" customFormat="1" ht="11.5" x14ac:dyDescent="0.25"/>
    <row r="205" s="2" customFormat="1" ht="11.5" x14ac:dyDescent="0.25"/>
    <row r="206" s="2" customFormat="1" ht="11.5" x14ac:dyDescent="0.25"/>
    <row r="207" s="2" customFormat="1" ht="11.5" x14ac:dyDescent="0.25"/>
    <row r="208" s="2" customFormat="1" ht="11.5" x14ac:dyDescent="0.25"/>
    <row r="209" s="2" customFormat="1" ht="11.5" x14ac:dyDescent="0.25"/>
    <row r="210" s="2" customFormat="1" ht="11.5" x14ac:dyDescent="0.25"/>
    <row r="211" s="2" customFormat="1" ht="11.5" x14ac:dyDescent="0.25"/>
    <row r="212" s="2" customFormat="1" ht="11.5" x14ac:dyDescent="0.25"/>
    <row r="213" s="2" customFormat="1" ht="11.5" x14ac:dyDescent="0.25"/>
    <row r="214" s="2" customFormat="1" ht="11.5" x14ac:dyDescent="0.25"/>
    <row r="215" s="2" customFormat="1" ht="11.5" x14ac:dyDescent="0.25"/>
    <row r="216" s="2" customFormat="1" ht="11.5" x14ac:dyDescent="0.25"/>
    <row r="217" s="2" customFormat="1" ht="11.5" x14ac:dyDescent="0.25"/>
    <row r="218" s="2" customFormat="1" ht="11.5" x14ac:dyDescent="0.25"/>
    <row r="219" s="2" customFormat="1" ht="11.5" x14ac:dyDescent="0.25"/>
    <row r="220" s="2" customFormat="1" ht="11.5" x14ac:dyDescent="0.25"/>
    <row r="221" s="2" customFormat="1" ht="11.5" x14ac:dyDescent="0.25"/>
    <row r="222" s="2" customFormat="1" ht="11.5" x14ac:dyDescent="0.25"/>
    <row r="223" s="2" customFormat="1" ht="11.5" x14ac:dyDescent="0.25"/>
    <row r="224" s="2" customFormat="1" ht="11.5" x14ac:dyDescent="0.25"/>
    <row r="225" s="2" customFormat="1" ht="11.5" x14ac:dyDescent="0.25"/>
    <row r="226" s="2" customFormat="1" ht="11.5" x14ac:dyDescent="0.25"/>
    <row r="227" s="2" customFormat="1" ht="11.5" x14ac:dyDescent="0.25"/>
    <row r="228" s="2" customFormat="1" ht="11.5" x14ac:dyDescent="0.25"/>
    <row r="229" s="2" customFormat="1" ht="11.5" x14ac:dyDescent="0.25"/>
    <row r="230" s="2" customFormat="1" ht="11.5" x14ac:dyDescent="0.25"/>
    <row r="231" s="2" customFormat="1" ht="11.5" x14ac:dyDescent="0.25"/>
    <row r="232" s="2" customFormat="1" ht="11.5" x14ac:dyDescent="0.25"/>
    <row r="233" s="2" customFormat="1" ht="11.5" x14ac:dyDescent="0.25"/>
    <row r="234" s="2" customFormat="1" ht="11.5" x14ac:dyDescent="0.25"/>
    <row r="235" s="2" customFormat="1" ht="11.5" x14ac:dyDescent="0.25"/>
    <row r="236" s="2" customFormat="1" ht="11.5" x14ac:dyDescent="0.25"/>
    <row r="237" s="2" customFormat="1" ht="11.5" x14ac:dyDescent="0.25"/>
    <row r="238" s="2" customFormat="1" ht="11.5" x14ac:dyDescent="0.25"/>
    <row r="239" s="2" customFormat="1" ht="11.5" x14ac:dyDescent="0.25"/>
    <row r="240" s="2" customFormat="1" ht="11.5" x14ac:dyDescent="0.25"/>
    <row r="241" s="2" customFormat="1" ht="11.5" x14ac:dyDescent="0.25"/>
    <row r="242" s="2" customFormat="1" ht="11.5" x14ac:dyDescent="0.25"/>
    <row r="243" s="2" customFormat="1" ht="11.5" x14ac:dyDescent="0.25"/>
    <row r="244" s="2" customFormat="1" ht="11.5" x14ac:dyDescent="0.25"/>
    <row r="245" s="2" customFormat="1" ht="11.5" x14ac:dyDescent="0.25"/>
    <row r="246" s="2" customFormat="1" ht="11.5" x14ac:dyDescent="0.25"/>
    <row r="247" s="2" customFormat="1" ht="11.5" x14ac:dyDescent="0.25"/>
    <row r="248" s="2" customFormat="1" ht="11.5" x14ac:dyDescent="0.25"/>
    <row r="249" s="2" customFormat="1" ht="11.5" x14ac:dyDescent="0.25"/>
    <row r="250" s="2" customFormat="1" ht="11.5" x14ac:dyDescent="0.25"/>
    <row r="251" s="2" customFormat="1" ht="11.5" x14ac:dyDescent="0.25"/>
    <row r="252" s="2" customFormat="1" ht="11.5" x14ac:dyDescent="0.25"/>
    <row r="253" s="2" customFormat="1" ht="11.5" x14ac:dyDescent="0.25"/>
    <row r="254" s="2" customFormat="1" ht="11.5" x14ac:dyDescent="0.25"/>
    <row r="255" s="2" customFormat="1" ht="11.5" x14ac:dyDescent="0.25"/>
    <row r="256" s="2" customFormat="1" ht="11.5" x14ac:dyDescent="0.25"/>
    <row r="257" s="2" customFormat="1" ht="11.5" x14ac:dyDescent="0.25"/>
    <row r="258" s="2" customFormat="1" ht="11.5" x14ac:dyDescent="0.25"/>
    <row r="259" s="2" customFormat="1" ht="11.5" x14ac:dyDescent="0.25"/>
    <row r="260" s="2" customFormat="1" ht="11.5" x14ac:dyDescent="0.25"/>
    <row r="261" s="2" customFormat="1" ht="11.5" x14ac:dyDescent="0.25"/>
    <row r="262" s="2" customFormat="1" ht="11.5" x14ac:dyDescent="0.25"/>
    <row r="263" s="2" customFormat="1" ht="11.5" x14ac:dyDescent="0.25"/>
    <row r="264" s="2" customFormat="1" ht="11.5" x14ac:dyDescent="0.25"/>
    <row r="265" s="2" customFormat="1" ht="11.5" x14ac:dyDescent="0.25"/>
    <row r="266" s="2" customFormat="1" ht="11.5" x14ac:dyDescent="0.25"/>
    <row r="267" s="2" customFormat="1" ht="11.5" x14ac:dyDescent="0.25"/>
    <row r="268" s="2" customFormat="1" ht="11.5" x14ac:dyDescent="0.25"/>
    <row r="269" s="2" customFormat="1" ht="11.5" x14ac:dyDescent="0.25"/>
    <row r="270" s="2" customFormat="1" ht="11.5" x14ac:dyDescent="0.25"/>
    <row r="271" s="2" customFormat="1" ht="11.5" x14ac:dyDescent="0.25"/>
    <row r="272" s="2" customFormat="1" ht="11.5" x14ac:dyDescent="0.25"/>
    <row r="273" s="2" customFormat="1" ht="11.5" x14ac:dyDescent="0.25"/>
    <row r="274" s="2" customFormat="1" ht="11.5" x14ac:dyDescent="0.25"/>
    <row r="275" s="2" customFormat="1" ht="11.5" x14ac:dyDescent="0.25"/>
    <row r="276" s="2" customFormat="1" ht="11.5" x14ac:dyDescent="0.25"/>
    <row r="277" s="2" customFormat="1" ht="11.5" x14ac:dyDescent="0.25"/>
    <row r="278" s="2" customFormat="1" ht="11.5" x14ac:dyDescent="0.25"/>
    <row r="279" s="2" customFormat="1" ht="11.5" x14ac:dyDescent="0.25"/>
    <row r="280" s="2" customFormat="1" ht="11.5" x14ac:dyDescent="0.25"/>
    <row r="281" s="2" customFormat="1" ht="11.5" x14ac:dyDescent="0.25"/>
    <row r="282" s="2" customFormat="1" ht="11.5" x14ac:dyDescent="0.25"/>
    <row r="283" s="2" customFormat="1" ht="11.5" x14ac:dyDescent="0.25"/>
    <row r="284" s="2" customFormat="1" ht="11.5" x14ac:dyDescent="0.25"/>
    <row r="285" s="2" customFormat="1" ht="11.5" x14ac:dyDescent="0.25"/>
    <row r="286" s="2" customFormat="1" ht="11.5" x14ac:dyDescent="0.25"/>
    <row r="287" s="2" customFormat="1" ht="11.5" x14ac:dyDescent="0.25"/>
    <row r="288" s="2" customFormat="1" ht="11.5" x14ac:dyDescent="0.25"/>
    <row r="289" s="2" customFormat="1" ht="11.5" x14ac:dyDescent="0.25"/>
    <row r="290" s="2" customFormat="1" ht="11.5" x14ac:dyDescent="0.25"/>
    <row r="291" s="2" customFormat="1" ht="11.5" x14ac:dyDescent="0.25"/>
    <row r="292" s="2" customFormat="1" ht="11.5" x14ac:dyDescent="0.25"/>
    <row r="293" s="2" customFormat="1" ht="11.5" x14ac:dyDescent="0.25"/>
    <row r="294" s="2" customFormat="1" ht="11.5" x14ac:dyDescent="0.25"/>
    <row r="295" s="2" customFormat="1" ht="11.5" x14ac:dyDescent="0.25"/>
    <row r="296" s="2" customFormat="1" ht="11.5" x14ac:dyDescent="0.25"/>
    <row r="297" s="2" customFormat="1" ht="11.5" x14ac:dyDescent="0.25"/>
    <row r="298" s="2" customFormat="1" ht="11.5" x14ac:dyDescent="0.25"/>
    <row r="299" s="2" customFormat="1" ht="11.5" x14ac:dyDescent="0.25"/>
    <row r="300" s="2" customFormat="1" ht="11.5" x14ac:dyDescent="0.25"/>
    <row r="301" s="2" customFormat="1" ht="11.5" x14ac:dyDescent="0.25"/>
    <row r="302" s="2" customFormat="1" ht="11.5" x14ac:dyDescent="0.25"/>
    <row r="303" s="2" customFormat="1" ht="11.5" x14ac:dyDescent="0.25"/>
    <row r="304" s="2" customFormat="1" ht="11.5" x14ac:dyDescent="0.25"/>
    <row r="305" s="2" customFormat="1" ht="11.5" x14ac:dyDescent="0.25"/>
    <row r="306" s="2" customFormat="1" ht="11.5" x14ac:dyDescent="0.25"/>
    <row r="307" s="2" customFormat="1" ht="11.5" x14ac:dyDescent="0.25"/>
    <row r="308" s="2" customFormat="1" ht="11.5" x14ac:dyDescent="0.25"/>
    <row r="309" s="2" customFormat="1" ht="11.5" x14ac:dyDescent="0.25"/>
    <row r="310" s="2" customFormat="1" ht="11.5" x14ac:dyDescent="0.25"/>
    <row r="311" s="2" customFormat="1" ht="11.5" x14ac:dyDescent="0.25"/>
    <row r="312" s="2" customFormat="1" ht="11.5" x14ac:dyDescent="0.25"/>
    <row r="313" s="2" customFormat="1" ht="11.5" x14ac:dyDescent="0.25"/>
    <row r="314" s="2" customFormat="1" ht="11.5" x14ac:dyDescent="0.25"/>
    <row r="315" s="2" customFormat="1" ht="11.5" x14ac:dyDescent="0.25"/>
    <row r="316" s="2" customFormat="1" ht="11.5" x14ac:dyDescent="0.25"/>
    <row r="317" s="2" customFormat="1" ht="11.5" x14ac:dyDescent="0.25"/>
    <row r="318" s="2" customFormat="1" ht="11.5" x14ac:dyDescent="0.25"/>
    <row r="319" s="2" customFormat="1" ht="11.5" x14ac:dyDescent="0.25"/>
    <row r="320" s="2" customFormat="1" ht="11.5" x14ac:dyDescent="0.25"/>
    <row r="321" s="2" customFormat="1" ht="11.5" x14ac:dyDescent="0.25"/>
    <row r="322" s="2" customFormat="1" ht="11.5" x14ac:dyDescent="0.25"/>
    <row r="323" s="2" customFormat="1" ht="11.5" x14ac:dyDescent="0.25"/>
    <row r="324" s="2" customFormat="1" ht="11.5" x14ac:dyDescent="0.25"/>
    <row r="325" s="2" customFormat="1" ht="11.5" x14ac:dyDescent="0.25"/>
    <row r="326" s="2" customFormat="1" ht="11.5" x14ac:dyDescent="0.25"/>
    <row r="327" s="2" customFormat="1" ht="11.5" x14ac:dyDescent="0.25"/>
    <row r="328" s="2" customFormat="1" ht="11.5" x14ac:dyDescent="0.25"/>
    <row r="329" s="2" customFormat="1" ht="11.5" x14ac:dyDescent="0.25"/>
    <row r="330" s="2" customFormat="1" ht="11.5" x14ac:dyDescent="0.25"/>
    <row r="331" s="2" customFormat="1" ht="11.5" x14ac:dyDescent="0.25"/>
    <row r="332" s="2" customFormat="1" ht="11.5" x14ac:dyDescent="0.25"/>
    <row r="333" s="2" customFormat="1" ht="11.5" x14ac:dyDescent="0.25"/>
    <row r="334" s="2" customFormat="1" ht="11.5" x14ac:dyDescent="0.25"/>
    <row r="335" s="2" customFormat="1" ht="11.5" x14ac:dyDescent="0.25"/>
    <row r="336" s="2" customFormat="1" ht="11.5" x14ac:dyDescent="0.25"/>
    <row r="337" s="2" customFormat="1" ht="11.5" x14ac:dyDescent="0.25"/>
    <row r="338" s="2" customFormat="1" ht="11.5" x14ac:dyDescent="0.25"/>
    <row r="339" s="2" customFormat="1" ht="11.5" x14ac:dyDescent="0.25"/>
    <row r="340" s="2" customFormat="1" ht="11.5" x14ac:dyDescent="0.25"/>
    <row r="341" s="2" customFormat="1" ht="11.5" x14ac:dyDescent="0.25"/>
    <row r="342" s="2" customFormat="1" ht="11.5" x14ac:dyDescent="0.25"/>
    <row r="343" s="2" customFormat="1" ht="11.5" x14ac:dyDescent="0.25"/>
    <row r="344" s="2" customFormat="1" ht="11.5" x14ac:dyDescent="0.25"/>
    <row r="345" s="2" customFormat="1" ht="11.5" x14ac:dyDescent="0.25"/>
    <row r="346" s="2" customFormat="1" ht="11.5" x14ac:dyDescent="0.25"/>
    <row r="347" s="2" customFormat="1" ht="11.5" x14ac:dyDescent="0.25"/>
    <row r="348" s="2" customFormat="1" ht="11.5" x14ac:dyDescent="0.25"/>
    <row r="349" s="2" customFormat="1" ht="11.5" x14ac:dyDescent="0.25"/>
    <row r="350" s="2" customFormat="1" ht="11.5" x14ac:dyDescent="0.25"/>
    <row r="351" s="2" customFormat="1" ht="11.5" x14ac:dyDescent="0.25"/>
    <row r="352" s="2" customFormat="1" ht="11.5" x14ac:dyDescent="0.25"/>
    <row r="353" s="2" customFormat="1" ht="11.5" x14ac:dyDescent="0.25"/>
    <row r="354" s="2" customFormat="1" ht="11.5" x14ac:dyDescent="0.25"/>
    <row r="355" s="2" customFormat="1" ht="11.5" x14ac:dyDescent="0.25"/>
    <row r="356" s="2" customFormat="1" ht="11.5" x14ac:dyDescent="0.25"/>
    <row r="357" s="2" customFormat="1" ht="11.5" x14ac:dyDescent="0.25"/>
    <row r="358" s="2" customFormat="1" ht="11.5" x14ac:dyDescent="0.25"/>
    <row r="359" s="2" customFormat="1" ht="11.5" x14ac:dyDescent="0.25"/>
    <row r="360" s="2" customFormat="1" ht="11.5" x14ac:dyDescent="0.25"/>
    <row r="361" s="2" customFormat="1" ht="11.5" x14ac:dyDescent="0.25"/>
    <row r="362" s="2" customFormat="1" ht="11.5" x14ac:dyDescent="0.25"/>
    <row r="363" s="2" customFormat="1" ht="11.5" x14ac:dyDescent="0.25"/>
    <row r="364" s="2" customFormat="1" ht="11.5" x14ac:dyDescent="0.25"/>
    <row r="365" s="2" customFormat="1" ht="11.5" x14ac:dyDescent="0.25"/>
    <row r="366" s="2" customFormat="1" ht="11.5" x14ac:dyDescent="0.25"/>
    <row r="367" s="2" customFormat="1" ht="11.5" x14ac:dyDescent="0.25"/>
    <row r="368" s="2" customFormat="1" ht="11.5" x14ac:dyDescent="0.25"/>
    <row r="369" spans="2:2" s="2" customFormat="1" ht="11.5" x14ac:dyDescent="0.25"/>
    <row r="370" spans="2:2" s="2" customFormat="1" ht="11.5" x14ac:dyDescent="0.25"/>
    <row r="371" spans="2:2" s="2" customFormat="1" ht="11.5" x14ac:dyDescent="0.25"/>
    <row r="372" spans="2:2" s="2" customFormat="1" ht="11.5" x14ac:dyDescent="0.25"/>
    <row r="373" spans="2:2" s="2" customFormat="1" ht="11.5" x14ac:dyDescent="0.25"/>
    <row r="374" spans="2:2" s="2" customFormat="1" ht="11.5" x14ac:dyDescent="0.25"/>
    <row r="375" spans="2:2" s="2" customFormat="1" ht="11.5" x14ac:dyDescent="0.25"/>
    <row r="376" spans="2:2" s="2" customFormat="1" ht="11.5" x14ac:dyDescent="0.25"/>
    <row r="377" spans="2:2" s="2" customFormat="1" x14ac:dyDescent="0.35">
      <c r="B377"/>
    </row>
    <row r="378" spans="2:2" s="2" customFormat="1" x14ac:dyDescent="0.35">
      <c r="B378"/>
    </row>
    <row r="379" spans="2:2" s="2" customFormat="1" x14ac:dyDescent="0.35">
      <c r="B379"/>
    </row>
    <row r="380" spans="2:2" s="2" customFormat="1" x14ac:dyDescent="0.35">
      <c r="B380"/>
    </row>
    <row r="381" spans="2:2" s="2" customFormat="1" x14ac:dyDescent="0.35">
      <c r="B381"/>
    </row>
    <row r="382" spans="2:2" s="2" customFormat="1" x14ac:dyDescent="0.35">
      <c r="B382"/>
    </row>
    <row r="383" spans="2:2" s="2" customFormat="1" x14ac:dyDescent="0.35">
      <c r="B383"/>
    </row>
    <row r="384" spans="2:2" s="2" customFormat="1" x14ac:dyDescent="0.35">
      <c r="B384"/>
    </row>
    <row r="385" spans="2:2" s="2" customFormat="1" x14ac:dyDescent="0.35">
      <c r="B385"/>
    </row>
  </sheetData>
  <mergeCells count="1">
    <mergeCell ref="B13:B17"/>
  </mergeCells>
  <hyperlinks>
    <hyperlink ref="B9" r:id="rId1" xr:uid="{00000000-0004-0000-0700-000000000000}"/>
  </hyperlinks>
  <pageMargins left="0.70866141732283472" right="0.70866141732283472" top="0.74803149606299213" bottom="0.74803149606299213" header="0.31496062992125984" footer="0.31496062992125984"/>
  <pageSetup paperSize="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314E13E1321B4E9D038AF9C4C0831C" ma:contentTypeVersion="0" ma:contentTypeDescription="Create a new document." ma:contentTypeScope="" ma:versionID="bd10f2510bfbeba1675a5cf5187fbbe1">
  <xsd:schema xmlns:xsd="http://www.w3.org/2001/XMLSchema" xmlns:xs="http://www.w3.org/2001/XMLSchema" xmlns:p="http://schemas.microsoft.com/office/2006/metadata/properties" targetNamespace="http://schemas.microsoft.com/office/2006/metadata/properties" ma:root="true" ma:fieldsID="124fd2d4348e31d7b7bcc391e9da95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24F457-9F51-41A3-9CAC-2F048529712C}">
  <ds:schemaRefs>
    <ds:schemaRef ds:uri="http://purl.org/dc/dcmitype/"/>
    <ds:schemaRef ds:uri="http://purl.org/dc/terms/"/>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5F3BEB28-DDD3-4A4C-908F-093373F5C0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A4F42F0-A9C6-4509-A625-4AE517A889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9</vt:i4>
      </vt:variant>
    </vt:vector>
  </HeadingPairs>
  <TitlesOfParts>
    <vt:vector size="9" baseType="lpstr">
      <vt:lpstr>Försättsblad</vt:lpstr>
      <vt:lpstr>Beslut per skolform</vt:lpstr>
      <vt:lpstr>Grunder för avslag</vt:lpstr>
      <vt:lpstr>Skola för skola</vt:lpstr>
      <vt:lpstr>Internationell skola</vt:lpstr>
      <vt:lpstr>Distansundervisning</vt:lpstr>
      <vt:lpstr>Ansökningar 2009-2024</vt:lpstr>
      <vt:lpstr>Definitioner</vt:lpstr>
      <vt:lpstr>Om statistiken</vt:lpstr>
    </vt:vector>
  </TitlesOfParts>
  <Company>Skolinspektionen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Sandra Bladh</dc:creator>
  <cp:lastModifiedBy>Sandra Bladh</cp:lastModifiedBy>
  <cp:lastPrinted>2024-09-30T07:37:36Z</cp:lastPrinted>
  <dcterms:created xsi:type="dcterms:W3CDTF">2023-12-19T09:40:39Z</dcterms:created>
  <dcterms:modified xsi:type="dcterms:W3CDTF">2025-03-26T16:01:33Z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0x01010061314E13E1321B4E9D038AF9C4C0831C</vt:lpwstr>
  </property>
</Properties>
</file>